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92.168.1.23\Menu on Server\proracun\2024\2024 GO 1-12\2024 GO 1-12 FIN IZVJESTAJ\OBRASCI\ISPRAVAK\"/>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E307" i="9" s="1"/>
  <c r="B307" i="9" s="1"/>
  <c r="G307" i="9"/>
  <c r="F307" i="9"/>
  <c r="H306" i="9"/>
  <c r="G306" i="9"/>
  <c r="E306" i="9" s="1"/>
  <c r="B306" i="9" s="1"/>
  <c r="F306" i="9"/>
  <c r="H305" i="9"/>
  <c r="E305" i="9" s="1"/>
  <c r="B305" i="9" s="1"/>
  <c r="G305" i="9"/>
  <c r="F305" i="9"/>
  <c r="H304" i="9"/>
  <c r="G304" i="9"/>
  <c r="E304" i="9" s="1"/>
  <c r="B304" i="9" s="1"/>
  <c r="F304" i="9"/>
  <c r="H303" i="9"/>
  <c r="G303" i="9"/>
  <c r="F303" i="9"/>
  <c r="H302" i="9"/>
  <c r="G302" i="9"/>
  <c r="E302" i="9" s="1"/>
  <c r="B302" i="9" s="1"/>
  <c r="F302" i="9"/>
  <c r="H301" i="9"/>
  <c r="G301" i="9"/>
  <c r="F301" i="9"/>
  <c r="H300" i="9"/>
  <c r="G300" i="9"/>
  <c r="F300" i="9"/>
  <c r="H299" i="9"/>
  <c r="E299" i="9" s="1"/>
  <c r="B299" i="9" s="1"/>
  <c r="G299" i="9"/>
  <c r="F299" i="9"/>
  <c r="H298" i="9"/>
  <c r="G298" i="9"/>
  <c r="F298" i="9"/>
  <c r="H297" i="9"/>
  <c r="E297" i="9" s="1"/>
  <c r="G297" i="9"/>
  <c r="F297" i="9"/>
  <c r="B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G284" i="9"/>
  <c r="F284" i="9"/>
  <c r="H283" i="9"/>
  <c r="G283" i="9"/>
  <c r="F283" i="9"/>
  <c r="H282" i="9"/>
  <c r="E282" i="9" s="1"/>
  <c r="G282" i="9"/>
  <c r="F282" i="9"/>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F268" i="9" s="1"/>
  <c r="E268" i="9"/>
  <c r="B268" i="9" s="1"/>
  <c r="M267" i="9"/>
  <c r="L267" i="9"/>
  <c r="E267" i="9"/>
  <c r="M266" i="9"/>
  <c r="L266" i="9"/>
  <c r="F266" i="9" s="1"/>
  <c r="E266" i="9"/>
  <c r="B266" i="9" s="1"/>
  <c r="M265" i="9"/>
  <c r="L265" i="9"/>
  <c r="E265" i="9"/>
  <c r="M264" i="9"/>
  <c r="L264" i="9"/>
  <c r="F264" i="9" s="1"/>
  <c r="E264" i="9"/>
  <c r="M263" i="9"/>
  <c r="L263" i="9"/>
  <c r="E263" i="9"/>
  <c r="M262" i="9"/>
  <c r="L262" i="9"/>
  <c r="F262" i="9" s="1"/>
  <c r="E262" i="9"/>
  <c r="M261" i="9"/>
  <c r="L261" i="9"/>
  <c r="F261" i="9" s="1"/>
  <c r="E261" i="9"/>
  <c r="B261" i="9" s="1"/>
  <c r="M260" i="9"/>
  <c r="L260" i="9"/>
  <c r="F260" i="9" s="1"/>
  <c r="E260" i="9"/>
  <c r="B260" i="9" s="1"/>
  <c r="M259" i="9"/>
  <c r="L259" i="9"/>
  <c r="F259" i="9" s="1"/>
  <c r="E259" i="9"/>
  <c r="B259" i="9" s="1"/>
  <c r="M258" i="9"/>
  <c r="L258" i="9"/>
  <c r="F258" i="9" s="1"/>
  <c r="E258" i="9"/>
  <c r="B258" i="9" s="1"/>
  <c r="M257" i="9"/>
  <c r="L257" i="9"/>
  <c r="F257" i="9" s="1"/>
  <c r="E257" i="9"/>
  <c r="B257" i="9" s="1"/>
  <c r="M256" i="9"/>
  <c r="L256" i="9"/>
  <c r="F256" i="9" s="1"/>
  <c r="E256" i="9"/>
  <c r="M255" i="9"/>
  <c r="L255" i="9"/>
  <c r="F255" i="9" s="1"/>
  <c r="E255" i="9"/>
  <c r="B255" i="9" s="1"/>
  <c r="M254" i="9"/>
  <c r="L254" i="9"/>
  <c r="F254" i="9" s="1"/>
  <c r="E254" i="9"/>
  <c r="M253" i="9"/>
  <c r="L253" i="9"/>
  <c r="E253" i="9"/>
  <c r="M252" i="9"/>
  <c r="L252" i="9"/>
  <c r="F252" i="9" s="1"/>
  <c r="E252" i="9"/>
  <c r="B252" i="9" s="1"/>
  <c r="M251" i="9"/>
  <c r="L251" i="9"/>
  <c r="F251" i="9" s="1"/>
  <c r="E251" i="9"/>
  <c r="B251" i="9" s="1"/>
  <c r="M250" i="9"/>
  <c r="L250" i="9"/>
  <c r="F250" i="9" s="1"/>
  <c r="E250" i="9"/>
  <c r="B250" i="9" s="1"/>
  <c r="M249" i="9"/>
  <c r="L249" i="9"/>
  <c r="F249" i="9" s="1"/>
  <c r="E249" i="9"/>
  <c r="B249" i="9" s="1"/>
  <c r="M248" i="9"/>
  <c r="L248" i="9"/>
  <c r="F248" i="9" s="1"/>
  <c r="E248" i="9"/>
  <c r="M247" i="9"/>
  <c r="L247" i="9"/>
  <c r="E247" i="9"/>
  <c r="M246" i="9"/>
  <c r="L246" i="9"/>
  <c r="F246" i="9" s="1"/>
  <c r="E246" i="9"/>
  <c r="M245" i="9"/>
  <c r="L245" i="9"/>
  <c r="F245" i="9" s="1"/>
  <c r="B245" i="9" s="1"/>
  <c r="E245" i="9"/>
  <c r="M244" i="9"/>
  <c r="L244" i="9"/>
  <c r="F244" i="9" s="1"/>
  <c r="E244" i="9"/>
  <c r="M243" i="9"/>
  <c r="L243" i="9"/>
  <c r="F243" i="9" s="1"/>
  <c r="B243" i="9" s="1"/>
  <c r="E243" i="9"/>
  <c r="M242" i="9"/>
  <c r="L242" i="9"/>
  <c r="F242" i="9" s="1"/>
  <c r="E242" i="9"/>
  <c r="M241" i="9"/>
  <c r="L241" i="9"/>
  <c r="F241" i="9" s="1"/>
  <c r="B241" i="9" s="1"/>
  <c r="E241" i="9"/>
  <c r="M240" i="9"/>
  <c r="L240" i="9"/>
  <c r="F240" i="9" s="1"/>
  <c r="E240" i="9"/>
  <c r="M239" i="9"/>
  <c r="L239" i="9"/>
  <c r="F239" i="9" s="1"/>
  <c r="B239" i="9" s="1"/>
  <c r="E239" i="9"/>
  <c r="M238" i="9"/>
  <c r="L238" i="9"/>
  <c r="F238" i="9" s="1"/>
  <c r="E238" i="9"/>
  <c r="M237" i="9"/>
  <c r="L237" i="9"/>
  <c r="F237" i="9" s="1"/>
  <c r="B237" i="9" s="1"/>
  <c r="E237" i="9"/>
  <c r="M236" i="9"/>
  <c r="L236" i="9"/>
  <c r="F236" i="9" s="1"/>
  <c r="E236" i="9"/>
  <c r="M235" i="9"/>
  <c r="L235" i="9"/>
  <c r="F235" i="9" s="1"/>
  <c r="B235" i="9" s="1"/>
  <c r="E235" i="9"/>
  <c r="M234" i="9"/>
  <c r="L234" i="9"/>
  <c r="F234" i="9" s="1"/>
  <c r="E234" i="9"/>
  <c r="M233" i="9"/>
  <c r="L233" i="9"/>
  <c r="F233" i="9" s="1"/>
  <c r="B233" i="9" s="1"/>
  <c r="E233" i="9"/>
  <c r="M232" i="9"/>
  <c r="L232" i="9"/>
  <c r="F232" i="9" s="1"/>
  <c r="E232" i="9"/>
  <c r="M231" i="9"/>
  <c r="L231" i="9"/>
  <c r="F231" i="9" s="1"/>
  <c r="B231" i="9" s="1"/>
  <c r="E231" i="9"/>
  <c r="M230" i="9"/>
  <c r="L230" i="9"/>
  <c r="F230" i="9" s="1"/>
  <c r="E230" i="9"/>
  <c r="M229" i="9"/>
  <c r="L229" i="9"/>
  <c r="F229" i="9" s="1"/>
  <c r="B229" i="9" s="1"/>
  <c r="E229" i="9"/>
  <c r="M228" i="9"/>
  <c r="L228" i="9"/>
  <c r="E228" i="9"/>
  <c r="M227" i="9"/>
  <c r="L227" i="9"/>
  <c r="F227" i="9" s="1"/>
  <c r="B227" i="9" s="1"/>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E157" i="9" s="1"/>
  <c r="B157" i="9" s="1"/>
  <c r="F157" i="9"/>
  <c r="H156" i="9"/>
  <c r="G156" i="9"/>
  <c r="F156" i="9"/>
  <c r="H155" i="9"/>
  <c r="G155" i="9"/>
  <c r="E155" i="9" s="1"/>
  <c r="B155" i="9" s="1"/>
  <c r="F155" i="9"/>
  <c r="H154" i="9"/>
  <c r="G154" i="9"/>
  <c r="F154" i="9"/>
  <c r="H153" i="9"/>
  <c r="G153" i="9"/>
  <c r="E153" i="9" s="1"/>
  <c r="B153" i="9" s="1"/>
  <c r="F153" i="9"/>
  <c r="H152" i="9"/>
  <c r="G152" i="9"/>
  <c r="F152" i="9"/>
  <c r="H151" i="9"/>
  <c r="G151" i="9"/>
  <c r="E151" i="9" s="1"/>
  <c r="B151" i="9" s="1"/>
  <c r="F151" i="9"/>
  <c r="H150" i="9"/>
  <c r="G150" i="9"/>
  <c r="F150" i="9"/>
  <c r="H149" i="9"/>
  <c r="G149" i="9"/>
  <c r="E149" i="9" s="1"/>
  <c r="B149" i="9" s="1"/>
  <c r="F149" i="9"/>
  <c r="H148" i="9"/>
  <c r="G148" i="9"/>
  <c r="F148" i="9"/>
  <c r="H147" i="9"/>
  <c r="G147" i="9"/>
  <c r="E147" i="9" s="1"/>
  <c r="B147" i="9" s="1"/>
  <c r="F147" i="9"/>
  <c r="H146" i="9"/>
  <c r="G146" i="9"/>
  <c r="F146" i="9"/>
  <c r="H145" i="9"/>
  <c r="G145" i="9"/>
  <c r="E145" i="9" s="1"/>
  <c r="B145" i="9" s="1"/>
  <c r="F145" i="9"/>
  <c r="H144" i="9"/>
  <c r="G144" i="9"/>
  <c r="F144" i="9"/>
  <c r="F143" i="9"/>
  <c r="H142" i="9"/>
  <c r="E142" i="9" s="1"/>
  <c r="G142" i="9"/>
  <c r="F142" i="9"/>
  <c r="H141" i="9"/>
  <c r="G141" i="9"/>
  <c r="E141" i="9" s="1"/>
  <c r="B141" i="9" s="1"/>
  <c r="F141" i="9"/>
  <c r="H140" i="9"/>
  <c r="G140" i="9"/>
  <c r="F140" i="9"/>
  <c r="H139" i="9"/>
  <c r="G139" i="9"/>
  <c r="F139" i="9"/>
  <c r="E139" i="9"/>
  <c r="H138" i="9"/>
  <c r="G138" i="9"/>
  <c r="F138" i="9"/>
  <c r="H137" i="9"/>
  <c r="G137" i="9"/>
  <c r="F137" i="9"/>
  <c r="E137" i="9"/>
  <c r="B137" i="9" s="1"/>
  <c r="H136" i="9"/>
  <c r="E136" i="9" s="1"/>
  <c r="G136" i="9"/>
  <c r="F136" i="9"/>
  <c r="H135" i="9"/>
  <c r="G135" i="9"/>
  <c r="F135" i="9"/>
  <c r="E135" i="9"/>
  <c r="B135" i="9" s="1"/>
  <c r="H134" i="9"/>
  <c r="E134" i="9" s="1"/>
  <c r="G134" i="9"/>
  <c r="F134" i="9"/>
  <c r="H133" i="9"/>
  <c r="G133" i="9"/>
  <c r="E133" i="9" s="1"/>
  <c r="B133" i="9" s="1"/>
  <c r="F133" i="9"/>
  <c r="H132" i="9"/>
  <c r="G132" i="9"/>
  <c r="F132" i="9"/>
  <c r="H131" i="9"/>
  <c r="G131" i="9"/>
  <c r="E131" i="9" s="1"/>
  <c r="B131" i="9" s="1"/>
  <c r="F131" i="9"/>
  <c r="H130" i="9"/>
  <c r="G130" i="9"/>
  <c r="F130" i="9"/>
  <c r="H129" i="9"/>
  <c r="E129" i="9" s="1"/>
  <c r="B129" i="9" s="1"/>
  <c r="G129" i="9"/>
  <c r="F129" i="9"/>
  <c r="H128" i="9"/>
  <c r="E128" i="9" s="1"/>
  <c r="G128" i="9"/>
  <c r="F128" i="9"/>
  <c r="H127" i="9"/>
  <c r="G127" i="9"/>
  <c r="E127" i="9" s="1"/>
  <c r="B127" i="9" s="1"/>
  <c r="F127" i="9"/>
  <c r="H126" i="9"/>
  <c r="E126" i="9" s="1"/>
  <c r="G126" i="9"/>
  <c r="F126" i="9"/>
  <c r="H125" i="9"/>
  <c r="G125" i="9"/>
  <c r="E125" i="9" s="1"/>
  <c r="B125" i="9" s="1"/>
  <c r="F125" i="9"/>
  <c r="H124" i="9"/>
  <c r="G124" i="9"/>
  <c r="F124" i="9"/>
  <c r="H123" i="9"/>
  <c r="G123" i="9"/>
  <c r="F123" i="9"/>
  <c r="E123" i="9"/>
  <c r="H122" i="9"/>
  <c r="G122" i="9"/>
  <c r="F122" i="9"/>
  <c r="H121" i="9"/>
  <c r="G121" i="9"/>
  <c r="F121" i="9"/>
  <c r="E121" i="9"/>
  <c r="B121" i="9" s="1"/>
  <c r="H120" i="9"/>
  <c r="E120" i="9" s="1"/>
  <c r="G120" i="9"/>
  <c r="F120" i="9"/>
  <c r="H119" i="9"/>
  <c r="G119" i="9"/>
  <c r="F119" i="9"/>
  <c r="E119" i="9"/>
  <c r="B119" i="9" s="1"/>
  <c r="H118" i="9"/>
  <c r="E118" i="9" s="1"/>
  <c r="G118" i="9"/>
  <c r="F118" i="9"/>
  <c r="H117" i="9"/>
  <c r="G117" i="9"/>
  <c r="E117" i="9" s="1"/>
  <c r="B117" i="9" s="1"/>
  <c r="F117" i="9"/>
  <c r="H116" i="9"/>
  <c r="G116" i="9"/>
  <c r="F116" i="9"/>
  <c r="H115" i="9"/>
  <c r="G115" i="9"/>
  <c r="E115" i="9" s="1"/>
  <c r="B115" i="9" s="1"/>
  <c r="F115" i="9"/>
  <c r="H114" i="9"/>
  <c r="G114" i="9"/>
  <c r="F114" i="9"/>
  <c r="H113" i="9"/>
  <c r="E113" i="9" s="1"/>
  <c r="B113" i="9" s="1"/>
  <c r="G113" i="9"/>
  <c r="F113" i="9"/>
  <c r="H112" i="9"/>
  <c r="E112" i="9" s="1"/>
  <c r="G112" i="9"/>
  <c r="F112" i="9"/>
  <c r="H111" i="9"/>
  <c r="G111" i="9"/>
  <c r="E111" i="9" s="1"/>
  <c r="B111" i="9" s="1"/>
  <c r="F111" i="9"/>
  <c r="H110" i="9"/>
  <c r="E110" i="9" s="1"/>
  <c r="G110" i="9"/>
  <c r="F110" i="9"/>
  <c r="H109" i="9"/>
  <c r="G109" i="9"/>
  <c r="E109" i="9" s="1"/>
  <c r="B109" i="9" s="1"/>
  <c r="F109" i="9"/>
  <c r="H108" i="9"/>
  <c r="G108" i="9"/>
  <c r="F108" i="9"/>
  <c r="H107" i="9"/>
  <c r="G107" i="9"/>
  <c r="F107" i="9"/>
  <c r="E107" i="9"/>
  <c r="H106" i="9"/>
  <c r="G106" i="9"/>
  <c r="F106" i="9"/>
  <c r="H105" i="9"/>
  <c r="G105" i="9"/>
  <c r="F105" i="9"/>
  <c r="E105" i="9"/>
  <c r="B105" i="9" s="1"/>
  <c r="H104" i="9"/>
  <c r="E104" i="9" s="1"/>
  <c r="G104" i="9"/>
  <c r="F104" i="9"/>
  <c r="H103" i="9"/>
  <c r="G103" i="9"/>
  <c r="F103" i="9"/>
  <c r="E103" i="9"/>
  <c r="B103" i="9" s="1"/>
  <c r="H102" i="9"/>
  <c r="E102" i="9" s="1"/>
  <c r="G102" i="9"/>
  <c r="F102" i="9"/>
  <c r="H101" i="9"/>
  <c r="G101" i="9"/>
  <c r="E101" i="9" s="1"/>
  <c r="B101" i="9" s="1"/>
  <c r="F101" i="9"/>
  <c r="H100" i="9"/>
  <c r="G100" i="9"/>
  <c r="F100" i="9"/>
  <c r="H99" i="9"/>
  <c r="G99" i="9"/>
  <c r="E99" i="9" s="1"/>
  <c r="B99" i="9" s="1"/>
  <c r="F99" i="9"/>
  <c r="H98" i="9"/>
  <c r="G98" i="9"/>
  <c r="F98" i="9"/>
  <c r="H97" i="9"/>
  <c r="E97" i="9" s="1"/>
  <c r="B97" i="9" s="1"/>
  <c r="G97" i="9"/>
  <c r="F97" i="9"/>
  <c r="H96" i="9"/>
  <c r="E96" i="9" s="1"/>
  <c r="G96" i="9"/>
  <c r="F96" i="9"/>
  <c r="H95" i="9"/>
  <c r="G95" i="9"/>
  <c r="E95" i="9" s="1"/>
  <c r="B95" i="9" s="1"/>
  <c r="F95" i="9"/>
  <c r="H94" i="9"/>
  <c r="E94" i="9" s="1"/>
  <c r="G94" i="9"/>
  <c r="F94" i="9"/>
  <c r="H93" i="9"/>
  <c r="G93" i="9"/>
  <c r="E93" i="9" s="1"/>
  <c r="B93" i="9" s="1"/>
  <c r="F93" i="9"/>
  <c r="H92" i="9"/>
  <c r="G92" i="9"/>
  <c r="F92" i="9"/>
  <c r="H91" i="9"/>
  <c r="G91" i="9"/>
  <c r="F91" i="9"/>
  <c r="E91" i="9"/>
  <c r="H90" i="9"/>
  <c r="G90" i="9"/>
  <c r="F90" i="9"/>
  <c r="H89" i="9"/>
  <c r="G89" i="9"/>
  <c r="F89" i="9"/>
  <c r="E89" i="9"/>
  <c r="B89" i="9" s="1"/>
  <c r="H88" i="9"/>
  <c r="E88" i="9" s="1"/>
  <c r="G88" i="9"/>
  <c r="F88" i="9"/>
  <c r="H87" i="9"/>
  <c r="G87" i="9"/>
  <c r="F87" i="9"/>
  <c r="E87" i="9"/>
  <c r="B87" i="9" s="1"/>
  <c r="H86" i="9"/>
  <c r="E86" i="9" s="1"/>
  <c r="G86" i="9"/>
  <c r="F86" i="9"/>
  <c r="H85" i="9"/>
  <c r="G85" i="9"/>
  <c r="E85" i="9" s="1"/>
  <c r="B85" i="9" s="1"/>
  <c r="F85" i="9"/>
  <c r="H84" i="9"/>
  <c r="G84" i="9"/>
  <c r="F84" i="9"/>
  <c r="H83" i="9"/>
  <c r="G83" i="9"/>
  <c r="E83" i="9" s="1"/>
  <c r="B83" i="9" s="1"/>
  <c r="F83" i="9"/>
  <c r="H82" i="9"/>
  <c r="G82" i="9"/>
  <c r="F82" i="9"/>
  <c r="H81" i="9"/>
  <c r="E81" i="9" s="1"/>
  <c r="B81" i="9" s="1"/>
  <c r="G81" i="9"/>
  <c r="F81" i="9"/>
  <c r="H80" i="9"/>
  <c r="E80" i="9" s="1"/>
  <c r="G80" i="9"/>
  <c r="F80" i="9"/>
  <c r="H79" i="9"/>
  <c r="G79" i="9"/>
  <c r="E79" i="9" s="1"/>
  <c r="B79" i="9" s="1"/>
  <c r="F79" i="9"/>
  <c r="H78" i="9"/>
  <c r="E78" i="9" s="1"/>
  <c r="G78" i="9"/>
  <c r="F78" i="9"/>
  <c r="H77" i="9"/>
  <c r="G77" i="9"/>
  <c r="E77" i="9" s="1"/>
  <c r="B77" i="9" s="1"/>
  <c r="F77" i="9"/>
  <c r="H76" i="9"/>
  <c r="G76" i="9"/>
  <c r="F76" i="9"/>
  <c r="H75" i="9"/>
  <c r="G75" i="9"/>
  <c r="F75" i="9"/>
  <c r="E75" i="9"/>
  <c r="H74" i="9"/>
  <c r="G74" i="9"/>
  <c r="F74" i="9"/>
  <c r="H73" i="9"/>
  <c r="G73" i="9"/>
  <c r="F73" i="9"/>
  <c r="E73" i="9"/>
  <c r="B73" i="9" s="1"/>
  <c r="H72" i="9"/>
  <c r="E72" i="9" s="1"/>
  <c r="G72" i="9"/>
  <c r="F72" i="9"/>
  <c r="H71" i="9"/>
  <c r="G71" i="9"/>
  <c r="F71" i="9"/>
  <c r="E71" i="9"/>
  <c r="B71" i="9" s="1"/>
  <c r="H70" i="9"/>
  <c r="E70" i="9" s="1"/>
  <c r="G70" i="9"/>
  <c r="F70" i="9"/>
  <c r="H69" i="9"/>
  <c r="G69" i="9"/>
  <c r="F69" i="9"/>
  <c r="H68" i="9"/>
  <c r="G68" i="9"/>
  <c r="F68" i="9"/>
  <c r="H67" i="9"/>
  <c r="G67" i="9"/>
  <c r="E67" i="9" s="1"/>
  <c r="B67" i="9" s="1"/>
  <c r="F67" i="9"/>
  <c r="H66" i="9"/>
  <c r="G66" i="9"/>
  <c r="F66" i="9"/>
  <c r="H65" i="9"/>
  <c r="E65" i="9" s="1"/>
  <c r="B65" i="9" s="1"/>
  <c r="G65" i="9"/>
  <c r="F65" i="9"/>
  <c r="H64" i="9"/>
  <c r="E64" i="9" s="1"/>
  <c r="G64" i="9"/>
  <c r="F64" i="9"/>
  <c r="H63" i="9"/>
  <c r="G63" i="9"/>
  <c r="E63" i="9" s="1"/>
  <c r="B63" i="9" s="1"/>
  <c r="F63" i="9"/>
  <c r="H62" i="9"/>
  <c r="E62" i="9" s="1"/>
  <c r="G62" i="9"/>
  <c r="F62" i="9"/>
  <c r="H61" i="9"/>
  <c r="G61" i="9"/>
  <c r="E61" i="9" s="1"/>
  <c r="B61" i="9" s="1"/>
  <c r="F61" i="9"/>
  <c r="H60" i="9"/>
  <c r="G60" i="9"/>
  <c r="F60" i="9"/>
  <c r="H59" i="9"/>
  <c r="E59" i="9" s="1"/>
  <c r="G59" i="9"/>
  <c r="F59" i="9"/>
  <c r="H58" i="9"/>
  <c r="G58" i="9"/>
  <c r="F58" i="9"/>
  <c r="H57" i="9"/>
  <c r="G57" i="9"/>
  <c r="F57" i="9"/>
  <c r="E57" i="9"/>
  <c r="B57" i="9" s="1"/>
  <c r="H56" i="9"/>
  <c r="E56" i="9" s="1"/>
  <c r="G56" i="9"/>
  <c r="F56" i="9"/>
  <c r="H55" i="9"/>
  <c r="G55" i="9"/>
  <c r="E55" i="9" s="1"/>
  <c r="B55" i="9" s="1"/>
  <c r="F55" i="9"/>
  <c r="H54" i="9"/>
  <c r="E54" i="9" s="1"/>
  <c r="G54" i="9"/>
  <c r="F54" i="9"/>
  <c r="H53" i="9"/>
  <c r="G53" i="9"/>
  <c r="E53" i="9" s="1"/>
  <c r="B53" i="9" s="1"/>
  <c r="F53" i="9"/>
  <c r="H52" i="9"/>
  <c r="G52" i="9"/>
  <c r="F52" i="9"/>
  <c r="H51" i="9"/>
  <c r="G51" i="9"/>
  <c r="F51" i="9"/>
  <c r="E51" i="9"/>
  <c r="B51" i="9" s="1"/>
  <c r="H50" i="9"/>
  <c r="G50" i="9"/>
  <c r="F50" i="9"/>
  <c r="H49" i="9"/>
  <c r="E49" i="9" s="1"/>
  <c r="B49" i="9" s="1"/>
  <c r="G49" i="9"/>
  <c r="F49" i="9"/>
  <c r="H48" i="9"/>
  <c r="E48" i="9" s="1"/>
  <c r="G48" i="9"/>
  <c r="F48" i="9"/>
  <c r="H47" i="9"/>
  <c r="G47" i="9"/>
  <c r="F47" i="9"/>
  <c r="H46" i="9"/>
  <c r="G46" i="9"/>
  <c r="F46" i="9"/>
  <c r="H45" i="9"/>
  <c r="G45" i="9"/>
  <c r="E45" i="9" s="1"/>
  <c r="B45" i="9" s="1"/>
  <c r="F45" i="9"/>
  <c r="H44" i="9"/>
  <c r="G44" i="9"/>
  <c r="F44" i="9"/>
  <c r="H43" i="9"/>
  <c r="E43" i="9" s="1"/>
  <c r="G43" i="9"/>
  <c r="F43" i="9"/>
  <c r="H42" i="9"/>
  <c r="G42" i="9"/>
  <c r="F42" i="9"/>
  <c r="H41" i="9"/>
  <c r="E41" i="9" s="1"/>
  <c r="B41" i="9" s="1"/>
  <c r="G41" i="9"/>
  <c r="F41" i="9"/>
  <c r="H40" i="9"/>
  <c r="E40" i="9" s="1"/>
  <c r="G40" i="9"/>
  <c r="F40" i="9"/>
  <c r="H39" i="9"/>
  <c r="G39" i="9"/>
  <c r="E39" i="9" s="1"/>
  <c r="B39" i="9" s="1"/>
  <c r="F39" i="9"/>
  <c r="H38" i="9"/>
  <c r="E38" i="9" s="1"/>
  <c r="G38" i="9"/>
  <c r="F38" i="9"/>
  <c r="H37" i="9"/>
  <c r="G37" i="9"/>
  <c r="E37" i="9" s="1"/>
  <c r="B37" i="9" s="1"/>
  <c r="F37" i="9"/>
  <c r="H36" i="9"/>
  <c r="G36" i="9"/>
  <c r="F36" i="9"/>
  <c r="H35" i="9"/>
  <c r="G35" i="9"/>
  <c r="F35" i="9"/>
  <c r="E35" i="9"/>
  <c r="B35" i="9" s="1"/>
  <c r="H34" i="9"/>
  <c r="G34" i="9"/>
  <c r="F34" i="9"/>
  <c r="H33" i="9"/>
  <c r="G33" i="9"/>
  <c r="F33" i="9"/>
  <c r="H32" i="9"/>
  <c r="G32" i="9"/>
  <c r="F32" i="9"/>
  <c r="H31" i="9"/>
  <c r="G31" i="9"/>
  <c r="E31" i="9" s="1"/>
  <c r="B31" i="9" s="1"/>
  <c r="F31" i="9"/>
  <c r="H30" i="9"/>
  <c r="G30" i="9"/>
  <c r="F30" i="9"/>
  <c r="H29" i="9"/>
  <c r="G29" i="9"/>
  <c r="F29" i="9"/>
  <c r="E29" i="9"/>
  <c r="H28" i="9"/>
  <c r="E28" i="9" s="1"/>
  <c r="G28" i="9"/>
  <c r="F28" i="9"/>
  <c r="H27" i="9"/>
  <c r="G27" i="9"/>
  <c r="F27" i="9"/>
  <c r="H26" i="9"/>
  <c r="E26" i="9" s="1"/>
  <c r="G26" i="9"/>
  <c r="F26" i="9"/>
  <c r="H25" i="9"/>
  <c r="G25" i="9"/>
  <c r="E25" i="9" s="1"/>
  <c r="B25" i="9" s="1"/>
  <c r="F25" i="9"/>
  <c r="H24" i="9"/>
  <c r="E24" i="9" s="1"/>
  <c r="G24" i="9"/>
  <c r="F24" i="9"/>
  <c r="H23" i="9"/>
  <c r="G23" i="9"/>
  <c r="F23" i="9"/>
  <c r="H22" i="9"/>
  <c r="G22" i="9"/>
  <c r="F22" i="9"/>
  <c r="F21" i="9"/>
  <c r="F4" i="9"/>
  <c r="O3" i="9"/>
  <c r="G275" i="9" s="1"/>
  <c r="I3" i="9"/>
  <c r="H3" i="9"/>
  <c r="G3" i="9"/>
  <c r="D101" i="8"/>
  <c r="D95" i="8"/>
  <c r="D90" i="8"/>
  <c r="D85" i="8"/>
  <c r="D80" i="8"/>
  <c r="D75" i="8"/>
  <c r="D70" i="8"/>
  <c r="C1545" i="1" s="1"/>
  <c r="H1545" i="1" s="1"/>
  <c r="D65" i="8"/>
  <c r="C1540" i="1" s="1"/>
  <c r="D60" i="8"/>
  <c r="C1535" i="1" s="1"/>
  <c r="H1535" i="1" s="1"/>
  <c r="D55" i="8"/>
  <c r="D50" i="8"/>
  <c r="D44" i="8"/>
  <c r="D36" i="8"/>
  <c r="C1511" i="1" s="1"/>
  <c r="H1511" i="1" s="1"/>
  <c r="D26" i="8"/>
  <c r="D18" i="8"/>
  <c r="C1493" i="1" s="1"/>
  <c r="H1493" i="1" s="1"/>
  <c r="D8" i="8"/>
  <c r="E44" i="7"/>
  <c r="D44" i="7"/>
  <c r="E39" i="7"/>
  <c r="D39" i="7"/>
  <c r="E38" i="7"/>
  <c r="D38" i="7"/>
  <c r="E30" i="7"/>
  <c r="E22" i="7" s="1"/>
  <c r="I30" i="3" s="1"/>
  <c r="D30" i="7"/>
  <c r="D22" i="7" s="1"/>
  <c r="H30" i="3" s="1"/>
  <c r="E23" i="7"/>
  <c r="D23" i="7"/>
  <c r="C1454" i="1" s="1"/>
  <c r="E14" i="7"/>
  <c r="D14" i="7"/>
  <c r="E7" i="7"/>
  <c r="D7" i="7"/>
  <c r="D6" i="7" s="1"/>
  <c r="D5" i="7" s="1"/>
  <c r="H29" i="3"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E114" i="6" s="1"/>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1384" i="1" s="1"/>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E245" i="5" s="1"/>
  <c r="D250" i="5"/>
  <c r="C1227" i="1" s="1"/>
  <c r="F249" i="5"/>
  <c r="F248" i="5"/>
  <c r="F247" i="5"/>
  <c r="E246" i="5"/>
  <c r="D246" i="5"/>
  <c r="F244" i="5"/>
  <c r="F243" i="5"/>
  <c r="E242" i="5"/>
  <c r="D1219" i="1" s="1"/>
  <c r="H1219" i="1" s="1"/>
  <c r="D242" i="5"/>
  <c r="D238" i="5" s="1"/>
  <c r="F241" i="5"/>
  <c r="F240" i="5"/>
  <c r="E239" i="5"/>
  <c r="D239" i="5"/>
  <c r="F236" i="5"/>
  <c r="F235" i="5"/>
  <c r="E234" i="5"/>
  <c r="D1211" i="1" s="1"/>
  <c r="H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D1157" i="1" s="1"/>
  <c r="D180" i="5"/>
  <c r="D177" i="5" s="1"/>
  <c r="F179" i="5"/>
  <c r="F178" i="5"/>
  <c r="E177" i="5"/>
  <c r="D1154" i="1"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D135" i="5"/>
  <c r="D134" i="5" s="1"/>
  <c r="E134" i="5"/>
  <c r="F133" i="5"/>
  <c r="F132" i="5"/>
  <c r="F131" i="5"/>
  <c r="F130" i="5"/>
  <c r="F129" i="5"/>
  <c r="F128" i="5"/>
  <c r="F127" i="5"/>
  <c r="E126" i="5"/>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E78" i="5"/>
  <c r="F77" i="5"/>
  <c r="F76" i="5"/>
  <c r="F75" i="5"/>
  <c r="F74" i="5"/>
  <c r="F73" i="5"/>
  <c r="F72" i="5"/>
  <c r="F71" i="5"/>
  <c r="E70" i="5"/>
  <c r="E69" i="5" s="1"/>
  <c r="D70" i="5"/>
  <c r="F69" i="5"/>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1019" i="1" s="1"/>
  <c r="D41" i="5"/>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9" i="5"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79" i="1" s="1"/>
  <c r="H579" i="1" s="1"/>
  <c r="D585" i="4"/>
  <c r="F584" i="4"/>
  <c r="F583" i="4"/>
  <c r="F582"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D363" i="4" s="1"/>
  <c r="F362" i="4"/>
  <c r="F361" i="4"/>
  <c r="F360" i="4"/>
  <c r="F359" i="4"/>
  <c r="F358" i="4"/>
  <c r="F357" i="4"/>
  <c r="E356" i="4"/>
  <c r="D356" i="4"/>
  <c r="F355" i="4"/>
  <c r="F354" i="4"/>
  <c r="F353" i="4"/>
  <c r="E352" i="4"/>
  <c r="D352" i="4"/>
  <c r="D351"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H307" i="1" s="1"/>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4" i="1" s="1"/>
  <c r="D268" i="4"/>
  <c r="F267" i="4"/>
  <c r="F266" i="4"/>
  <c r="F265" i="4"/>
  <c r="E264" i="4"/>
  <c r="D264" i="4"/>
  <c r="F262" i="4"/>
  <c r="F261" i="4"/>
  <c r="F260" i="4"/>
  <c r="E259" i="4"/>
  <c r="D255" i="1" s="1"/>
  <c r="H255" i="1" s="1"/>
  <c r="D259" i="4"/>
  <c r="F258" i="4"/>
  <c r="F257" i="4"/>
  <c r="F256" i="4"/>
  <c r="F255" i="4"/>
  <c r="F254" i="4"/>
  <c r="E253" i="4"/>
  <c r="D253" i="4"/>
  <c r="F251" i="4"/>
  <c r="F250" i="4"/>
  <c r="F249" i="4"/>
  <c r="F248" i="4"/>
  <c r="E247" i="4"/>
  <c r="D243" i="1" s="1"/>
  <c r="H243" i="1" s="1"/>
  <c r="D247" i="4"/>
  <c r="F247" i="4" s="1"/>
  <c r="F246" i="4"/>
  <c r="F245" i="4"/>
  <c r="E244" i="4"/>
  <c r="D244" i="4"/>
  <c r="F244" i="4" s="1"/>
  <c r="F243" i="4"/>
  <c r="F242" i="4"/>
  <c r="F241" i="4"/>
  <c r="E240" i="4"/>
  <c r="D240" i="4"/>
  <c r="F239" i="4"/>
  <c r="F238" i="4"/>
  <c r="F237" i="4"/>
  <c r="E236" i="4"/>
  <c r="D236" i="4"/>
  <c r="F235" i="4"/>
  <c r="F234" i="4"/>
  <c r="F233" i="4"/>
  <c r="F232" i="4"/>
  <c r="E231" i="4"/>
  <c r="D227" i="1" s="1"/>
  <c r="H227" i="1" s="1"/>
  <c r="D231" i="4"/>
  <c r="F230" i="4"/>
  <c r="F229" i="4"/>
  <c r="E228" i="4"/>
  <c r="D228" i="4"/>
  <c r="F228" i="4" s="1"/>
  <c r="F227" i="4"/>
  <c r="F226" i="4"/>
  <c r="E225" i="4"/>
  <c r="D225" i="4"/>
  <c r="D224" i="4" s="1"/>
  <c r="F223" i="4"/>
  <c r="F222" i="4"/>
  <c r="F221" i="4"/>
  <c r="F220" i="4"/>
  <c r="E219" i="4"/>
  <c r="D215" i="1" s="1"/>
  <c r="H215" i="1" s="1"/>
  <c r="D219" i="4"/>
  <c r="F218" i="4"/>
  <c r="F217" i="4"/>
  <c r="E216" i="4"/>
  <c r="D216" i="4"/>
  <c r="F214" i="4"/>
  <c r="F213" i="4"/>
  <c r="F212" i="4"/>
  <c r="F211" i="4"/>
  <c r="E210" i="4"/>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4" i="4" s="1"/>
  <c r="F132" i="4"/>
  <c r="F131" i="4"/>
  <c r="F130" i="4"/>
  <c r="F129" i="4"/>
  <c r="E128" i="4"/>
  <c r="D128" i="4"/>
  <c r="F127" i="4"/>
  <c r="F126" i="4"/>
  <c r="E125" i="4"/>
  <c r="D121" i="1" s="1"/>
  <c r="H121" i="1" s="1"/>
  <c r="D125" i="4"/>
  <c r="F123" i="4"/>
  <c r="F122" i="4"/>
  <c r="F121"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7" i="4"/>
  <c r="F96" i="4"/>
  <c r="F95" i="4"/>
  <c r="F94" i="4"/>
  <c r="F93" i="4"/>
  <c r="F92" i="4"/>
  <c r="E91" i="4"/>
  <c r="D87" i="1" s="1"/>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D45" i="4"/>
  <c r="D44" i="4" s="1"/>
  <c r="F44" i="4" s="1"/>
  <c r="E44" i="4"/>
  <c r="F43" i="4"/>
  <c r="F42" i="4"/>
  <c r="F41" i="4"/>
  <c r="E40" i="4"/>
  <c r="D40" i="4"/>
  <c r="F39" i="4"/>
  <c r="F38" i="4"/>
  <c r="E37" i="4"/>
  <c r="D37" i="4"/>
  <c r="F37" i="4" s="1"/>
  <c r="F36" i="4"/>
  <c r="F35" i="4"/>
  <c r="F34" i="4"/>
  <c r="F33" i="4"/>
  <c r="F32" i="4"/>
  <c r="F31" i="4"/>
  <c r="F30" i="4"/>
  <c r="E29" i="4"/>
  <c r="D25" i="1" s="1"/>
  <c r="H25" i="1" s="1"/>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G1578" i="1"/>
  <c r="C1578" i="1"/>
  <c r="H1578" i="1" s="1"/>
  <c r="H1577" i="1"/>
  <c r="C1577" i="1"/>
  <c r="G1577" i="1" s="1"/>
  <c r="H1575" i="1"/>
  <c r="C1575" i="1"/>
  <c r="G1575" i="1" s="1"/>
  <c r="C1574" i="1"/>
  <c r="H1574" i="1" s="1"/>
  <c r="H1573" i="1"/>
  <c r="C1573" i="1"/>
  <c r="G1573" i="1" s="1"/>
  <c r="G1572" i="1"/>
  <c r="C1572" i="1"/>
  <c r="H1572" i="1" s="1"/>
  <c r="H1571" i="1"/>
  <c r="C1571" i="1"/>
  <c r="G1571" i="1" s="1"/>
  <c r="C1570" i="1"/>
  <c r="H1570" i="1" s="1"/>
  <c r="H1569" i="1"/>
  <c r="C1569" i="1"/>
  <c r="G1569" i="1" s="1"/>
  <c r="G1568" i="1"/>
  <c r="C1568" i="1"/>
  <c r="H1568" i="1" s="1"/>
  <c r="H1567" i="1"/>
  <c r="C1567" i="1"/>
  <c r="G1567" i="1" s="1"/>
  <c r="C1566" i="1"/>
  <c r="H1566" i="1" s="1"/>
  <c r="H1565" i="1"/>
  <c r="C1565" i="1"/>
  <c r="G1565" i="1" s="1"/>
  <c r="C1564" i="1"/>
  <c r="H1564" i="1" s="1"/>
  <c r="H1563" i="1"/>
  <c r="C1563" i="1"/>
  <c r="G1563" i="1" s="1"/>
  <c r="G1562" i="1"/>
  <c r="C1562" i="1"/>
  <c r="H1562" i="1" s="1"/>
  <c r="C1561" i="1"/>
  <c r="C1560" i="1"/>
  <c r="H1560" i="1" s="1"/>
  <c r="H1559" i="1"/>
  <c r="C1559" i="1"/>
  <c r="G1559" i="1" s="1"/>
  <c r="C1558" i="1"/>
  <c r="H1558" i="1" s="1"/>
  <c r="C1557" i="1"/>
  <c r="G1557" i="1" s="1"/>
  <c r="C1556" i="1"/>
  <c r="H1556" i="1" s="1"/>
  <c r="C1555" i="1"/>
  <c r="H1555" i="1" s="1"/>
  <c r="C1554" i="1"/>
  <c r="C1553" i="1"/>
  <c r="H1553" i="1" s="1"/>
  <c r="C1552" i="1"/>
  <c r="H1552" i="1" s="1"/>
  <c r="C1551" i="1"/>
  <c r="H1551" i="1" s="1"/>
  <c r="C1550" i="1"/>
  <c r="C1549" i="1"/>
  <c r="H1549" i="1" s="1"/>
  <c r="G1548" i="1"/>
  <c r="C1548" i="1"/>
  <c r="H1548" i="1" s="1"/>
  <c r="C1547" i="1"/>
  <c r="H1547" i="1" s="1"/>
  <c r="G1546" i="1"/>
  <c r="C1546" i="1"/>
  <c r="H1546" i="1" s="1"/>
  <c r="C1544" i="1"/>
  <c r="H1544" i="1" s="1"/>
  <c r="C1543" i="1"/>
  <c r="H1543" i="1" s="1"/>
  <c r="G1542" i="1"/>
  <c r="C1542" i="1"/>
  <c r="H1542" i="1" s="1"/>
  <c r="C1541" i="1"/>
  <c r="H1541" i="1" s="1"/>
  <c r="C1539" i="1"/>
  <c r="H1539" i="1" s="1"/>
  <c r="G1538" i="1"/>
  <c r="C1538" i="1"/>
  <c r="H1538" i="1" s="1"/>
  <c r="C1537" i="1"/>
  <c r="H1537" i="1" s="1"/>
  <c r="G1536" i="1"/>
  <c r="C1536" i="1"/>
  <c r="H1536" i="1" s="1"/>
  <c r="C1534" i="1"/>
  <c r="C1533" i="1"/>
  <c r="H1533" i="1" s="1"/>
  <c r="C1532" i="1"/>
  <c r="H1532" i="1" s="1"/>
  <c r="C1531" i="1"/>
  <c r="H1531" i="1" s="1"/>
  <c r="G1530" i="1"/>
  <c r="C1530" i="1"/>
  <c r="H1530" i="1" s="1"/>
  <c r="C1529" i="1"/>
  <c r="H1529" i="1" s="1"/>
  <c r="G1528" i="1"/>
  <c r="C1528" i="1"/>
  <c r="H1528" i="1" s="1"/>
  <c r="C1527" i="1"/>
  <c r="H1527" i="1" s="1"/>
  <c r="G1526" i="1"/>
  <c r="C1526" i="1"/>
  <c r="H1526" i="1" s="1"/>
  <c r="C1525" i="1"/>
  <c r="H1525" i="1" s="1"/>
  <c r="C1523" i="1"/>
  <c r="H1523" i="1" s="1"/>
  <c r="G1522" i="1"/>
  <c r="C1522" i="1"/>
  <c r="H1522" i="1" s="1"/>
  <c r="C1521" i="1"/>
  <c r="H1521" i="1" s="1"/>
  <c r="C1520" i="1"/>
  <c r="H1520" i="1" s="1"/>
  <c r="C1519" i="1"/>
  <c r="H1519" i="1" s="1"/>
  <c r="G1516" i="1"/>
  <c r="C1516" i="1"/>
  <c r="H1516" i="1" s="1"/>
  <c r="C1515" i="1"/>
  <c r="H1515" i="1" s="1"/>
  <c r="G1514" i="1"/>
  <c r="C1514" i="1"/>
  <c r="H1514" i="1" s="1"/>
  <c r="C1513" i="1"/>
  <c r="H1513" i="1" s="1"/>
  <c r="C1512" i="1"/>
  <c r="C1510" i="1"/>
  <c r="H1510" i="1" s="1"/>
  <c r="C1509" i="1"/>
  <c r="H1509" i="1" s="1"/>
  <c r="G1508" i="1"/>
  <c r="C1508" i="1"/>
  <c r="H1508" i="1" s="1"/>
  <c r="C1507" i="1"/>
  <c r="H1507" i="1" s="1"/>
  <c r="G1506" i="1"/>
  <c r="C1506" i="1"/>
  <c r="H1506" i="1" s="1"/>
  <c r="C1505" i="1"/>
  <c r="H1505" i="1" s="1"/>
  <c r="C1504" i="1"/>
  <c r="H1504" i="1" s="1"/>
  <c r="C1503" i="1"/>
  <c r="H1503" i="1" s="1"/>
  <c r="C1502" i="1"/>
  <c r="H1502" i="1" s="1"/>
  <c r="C1501" i="1"/>
  <c r="H1501" i="1" s="1"/>
  <c r="G1500" i="1"/>
  <c r="C1500" i="1"/>
  <c r="H1500" i="1" s="1"/>
  <c r="C1498" i="1"/>
  <c r="C1497" i="1"/>
  <c r="H1497" i="1" s="1"/>
  <c r="C1496" i="1"/>
  <c r="C1495" i="1"/>
  <c r="H1495" i="1" s="1"/>
  <c r="G1494" i="1"/>
  <c r="C1494" i="1"/>
  <c r="H1494" i="1" s="1"/>
  <c r="C1492" i="1"/>
  <c r="H1492" i="1" s="1"/>
  <c r="C1491" i="1"/>
  <c r="H1491" i="1" s="1"/>
  <c r="C1490" i="1"/>
  <c r="H1490" i="1" s="1"/>
  <c r="C1489" i="1"/>
  <c r="H1489" i="1" s="1"/>
  <c r="G1488" i="1"/>
  <c r="C1488" i="1"/>
  <c r="H1488" i="1" s="1"/>
  <c r="C1487" i="1"/>
  <c r="H1487" i="1" s="1"/>
  <c r="C1486" i="1"/>
  <c r="H1486" i="1" s="1"/>
  <c r="C1485" i="1"/>
  <c r="H1485" i="1" s="1"/>
  <c r="C1484" i="1"/>
  <c r="H1484" i="1" s="1"/>
  <c r="C1482" i="1"/>
  <c r="H1482" i="1" s="1"/>
  <c r="G1480" i="1"/>
  <c r="C1480" i="1"/>
  <c r="D1479" i="1"/>
  <c r="C1479" i="1"/>
  <c r="G1479" i="1" s="1"/>
  <c r="D1478" i="1"/>
  <c r="J1478" i="1" s="1"/>
  <c r="C1478" i="1"/>
  <c r="D1477" i="1"/>
  <c r="C1477" i="1"/>
  <c r="G1477" i="1" s="1"/>
  <c r="D1476" i="1"/>
  <c r="J1476" i="1" s="1"/>
  <c r="C1476" i="1"/>
  <c r="D1475" i="1"/>
  <c r="C1475" i="1"/>
  <c r="G1475" i="1" s="1"/>
  <c r="D1474" i="1"/>
  <c r="J1474" i="1" s="1"/>
  <c r="C1474" i="1"/>
  <c r="D1473" i="1"/>
  <c r="C1473" i="1"/>
  <c r="G1473" i="1" s="1"/>
  <c r="D1472" i="1"/>
  <c r="J1472" i="1" s="1"/>
  <c r="C1472" i="1"/>
  <c r="D1471" i="1"/>
  <c r="C1471" i="1"/>
  <c r="G1471" i="1" s="1"/>
  <c r="D1470" i="1"/>
  <c r="H1470" i="1" s="1"/>
  <c r="C1470" i="1"/>
  <c r="D1469" i="1"/>
  <c r="C1469" i="1"/>
  <c r="G1469" i="1" s="1"/>
  <c r="D1468" i="1"/>
  <c r="J1468" i="1" s="1"/>
  <c r="C1468" i="1"/>
  <c r="D1467" i="1"/>
  <c r="C1467" i="1"/>
  <c r="G1467" i="1" s="1"/>
  <c r="D1466" i="1"/>
  <c r="J1466" i="1" s="1"/>
  <c r="C1466" i="1"/>
  <c r="D1465" i="1"/>
  <c r="C1465" i="1"/>
  <c r="G1465" i="1" s="1"/>
  <c r="D1464" i="1"/>
  <c r="J1464" i="1" s="1"/>
  <c r="C1464" i="1"/>
  <c r="D1463" i="1"/>
  <c r="C1463" i="1"/>
  <c r="G1463" i="1" s="1"/>
  <c r="D1462" i="1"/>
  <c r="J1462" i="1" s="1"/>
  <c r="C1462" i="1"/>
  <c r="D1461" i="1"/>
  <c r="C1461" i="1"/>
  <c r="G1461" i="1" s="1"/>
  <c r="D1460" i="1"/>
  <c r="J1460" i="1" s="1"/>
  <c r="C1460" i="1"/>
  <c r="D1459" i="1"/>
  <c r="C1459" i="1"/>
  <c r="G1459" i="1" s="1"/>
  <c r="D1458" i="1"/>
  <c r="J1458" i="1" s="1"/>
  <c r="C1458" i="1"/>
  <c r="D1457" i="1"/>
  <c r="C1457" i="1"/>
  <c r="G1457" i="1" s="1"/>
  <c r="D1456" i="1"/>
  <c r="C1456" i="1"/>
  <c r="D1455" i="1"/>
  <c r="C1455" i="1"/>
  <c r="G1455" i="1" s="1"/>
  <c r="D1454" i="1"/>
  <c r="D1453" i="1"/>
  <c r="D1452" i="1"/>
  <c r="C1452" i="1"/>
  <c r="G1452" i="1" s="1"/>
  <c r="D1451" i="1"/>
  <c r="J1451" i="1" s="1"/>
  <c r="C1451" i="1"/>
  <c r="D1450" i="1"/>
  <c r="C1450" i="1"/>
  <c r="G1450" i="1" s="1"/>
  <c r="D1449" i="1"/>
  <c r="J1449" i="1" s="1"/>
  <c r="C1449" i="1"/>
  <c r="D1448" i="1"/>
  <c r="C1448" i="1"/>
  <c r="G1448" i="1" s="1"/>
  <c r="D1447" i="1"/>
  <c r="J1447" i="1" s="1"/>
  <c r="C1447" i="1"/>
  <c r="D1446" i="1"/>
  <c r="C1446" i="1"/>
  <c r="G1446" i="1" s="1"/>
  <c r="D1445" i="1"/>
  <c r="C1445" i="1"/>
  <c r="D1444" i="1"/>
  <c r="C1444" i="1"/>
  <c r="G1444" i="1" s="1"/>
  <c r="D1443" i="1"/>
  <c r="C1443" i="1"/>
  <c r="D1442" i="1"/>
  <c r="C1442" i="1"/>
  <c r="G1442" i="1" s="1"/>
  <c r="D1441" i="1"/>
  <c r="C1441" i="1"/>
  <c r="D1440" i="1"/>
  <c r="C1440" i="1"/>
  <c r="G1440" i="1" s="1"/>
  <c r="D1439" i="1"/>
  <c r="C1439" i="1"/>
  <c r="C1438" i="1"/>
  <c r="C1437" i="1"/>
  <c r="D1434" i="1"/>
  <c r="C1434" i="1"/>
  <c r="G1434" i="1" s="1"/>
  <c r="D1433" i="1"/>
  <c r="C1433" i="1"/>
  <c r="G1433" i="1" s="1"/>
  <c r="D1432" i="1"/>
  <c r="C1432" i="1"/>
  <c r="D1431" i="1"/>
  <c r="C1431" i="1"/>
  <c r="D1430" i="1"/>
  <c r="C1430" i="1"/>
  <c r="G1430" i="1" s="1"/>
  <c r="D1429" i="1"/>
  <c r="C1429" i="1"/>
  <c r="G1429" i="1" s="1"/>
  <c r="D1428" i="1"/>
  <c r="C1428" i="1"/>
  <c r="G1428" i="1" s="1"/>
  <c r="D1427" i="1"/>
  <c r="C1427" i="1"/>
  <c r="D1426" i="1"/>
  <c r="C1426" i="1"/>
  <c r="G1426" i="1" s="1"/>
  <c r="D1425" i="1"/>
  <c r="C1425" i="1"/>
  <c r="G1425" i="1" s="1"/>
  <c r="C1424" i="1"/>
  <c r="D1422" i="1"/>
  <c r="C1422" i="1"/>
  <c r="G1422" i="1" s="1"/>
  <c r="D1421" i="1"/>
  <c r="C1421" i="1"/>
  <c r="G1421" i="1" s="1"/>
  <c r="D1420" i="1"/>
  <c r="C1420" i="1"/>
  <c r="D1419" i="1"/>
  <c r="C1419" i="1"/>
  <c r="D1418" i="1"/>
  <c r="C1418" i="1"/>
  <c r="G1418" i="1" s="1"/>
  <c r="D1417" i="1"/>
  <c r="C1417" i="1"/>
  <c r="G1417" i="1" s="1"/>
  <c r="D1416" i="1"/>
  <c r="C1416" i="1"/>
  <c r="G1416" i="1" s="1"/>
  <c r="D1415" i="1"/>
  <c r="C1415" i="1"/>
  <c r="D1414" i="1"/>
  <c r="C1414" i="1"/>
  <c r="G1414" i="1" s="1"/>
  <c r="D1413" i="1"/>
  <c r="C1413" i="1"/>
  <c r="G1413" i="1" s="1"/>
  <c r="D1412" i="1"/>
  <c r="C1412" i="1"/>
  <c r="G1412" i="1" s="1"/>
  <c r="D1411" i="1"/>
  <c r="C1411" i="1"/>
  <c r="D1410" i="1"/>
  <c r="C1410" i="1"/>
  <c r="G1410" i="1" s="1"/>
  <c r="D1409" i="1"/>
  <c r="C1409" i="1"/>
  <c r="D1407" i="1"/>
  <c r="C1407" i="1"/>
  <c r="D1406" i="1"/>
  <c r="C1406" i="1"/>
  <c r="D1405" i="1"/>
  <c r="C1405" i="1"/>
  <c r="D1404" i="1"/>
  <c r="C1404" i="1"/>
  <c r="G1404" i="1" s="1"/>
  <c r="D1403" i="1"/>
  <c r="C1403" i="1"/>
  <c r="D1402" i="1"/>
  <c r="C1402" i="1"/>
  <c r="D1401" i="1"/>
  <c r="C1401" i="1"/>
  <c r="D1400" i="1"/>
  <c r="C1400" i="1"/>
  <c r="D1399" i="1"/>
  <c r="C1399" i="1"/>
  <c r="G1399" i="1" s="1"/>
  <c r="D1398" i="1"/>
  <c r="C1398" i="1"/>
  <c r="G1398" i="1" s="1"/>
  <c r="D1397" i="1"/>
  <c r="C1397" i="1"/>
  <c r="D1396" i="1"/>
  <c r="C1396" i="1"/>
  <c r="G1396" i="1" s="1"/>
  <c r="D1395" i="1"/>
  <c r="C1395" i="1"/>
  <c r="G1395" i="1" s="1"/>
  <c r="D1394" i="1"/>
  <c r="C1394" i="1"/>
  <c r="G1394" i="1" s="1"/>
  <c r="D1393" i="1"/>
  <c r="D1392" i="1"/>
  <c r="C1392" i="1"/>
  <c r="G1392" i="1" s="1"/>
  <c r="D1391" i="1"/>
  <c r="C1391" i="1"/>
  <c r="G1391" i="1" s="1"/>
  <c r="D1390" i="1"/>
  <c r="C1390" i="1"/>
  <c r="D1389" i="1"/>
  <c r="C1389" i="1"/>
  <c r="D1388" i="1"/>
  <c r="C1388" i="1"/>
  <c r="G1388" i="1" s="1"/>
  <c r="D1387" i="1"/>
  <c r="C1387" i="1"/>
  <c r="G1387" i="1" s="1"/>
  <c r="D1386" i="1"/>
  <c r="C1386" i="1"/>
  <c r="D1385" i="1"/>
  <c r="C1385" i="1"/>
  <c r="C1384" i="1"/>
  <c r="G1384" i="1" s="1"/>
  <c r="D1382" i="1"/>
  <c r="C1382" i="1"/>
  <c r="D1381" i="1"/>
  <c r="C1381" i="1"/>
  <c r="D1380" i="1"/>
  <c r="C1380" i="1"/>
  <c r="D1379" i="1"/>
  <c r="C1379" i="1"/>
  <c r="D1378" i="1"/>
  <c r="C1378" i="1"/>
  <c r="D1377" i="1"/>
  <c r="C1377" i="1"/>
  <c r="D1376" i="1"/>
  <c r="C1376" i="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G1366" i="1" s="1"/>
  <c r="D1365" i="1"/>
  <c r="C1365" i="1"/>
  <c r="D1364" i="1"/>
  <c r="C1364" i="1"/>
  <c r="G1364" i="1" s="1"/>
  <c r="D1363" i="1"/>
  <c r="C1363" i="1"/>
  <c r="D1362" i="1"/>
  <c r="C1362" i="1"/>
  <c r="G1362" i="1" s="1"/>
  <c r="D1361" i="1"/>
  <c r="C1361" i="1"/>
  <c r="D1360" i="1"/>
  <c r="C1360" i="1"/>
  <c r="G1360" i="1" s="1"/>
  <c r="D1359" i="1"/>
  <c r="C1359" i="1"/>
  <c r="D1358" i="1"/>
  <c r="C1358" i="1"/>
  <c r="G1358" i="1" s="1"/>
  <c r="D1357" i="1"/>
  <c r="C1357" i="1"/>
  <c r="D1356" i="1"/>
  <c r="C1356" i="1"/>
  <c r="G1356" i="1" s="1"/>
  <c r="D1355" i="1"/>
  <c r="C1355" i="1"/>
  <c r="D1354" i="1"/>
  <c r="C1354" i="1"/>
  <c r="G1354" i="1" s="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C1344" i="1"/>
  <c r="G1344" i="1" s="1"/>
  <c r="D1343" i="1"/>
  <c r="C1343" i="1"/>
  <c r="D1342" i="1"/>
  <c r="C1342" i="1"/>
  <c r="G1342" i="1" s="1"/>
  <c r="D1341" i="1"/>
  <c r="C1341" i="1"/>
  <c r="D1340" i="1"/>
  <c r="C1340" i="1"/>
  <c r="G1340" i="1" s="1"/>
  <c r="D1339" i="1"/>
  <c r="C1339" i="1"/>
  <c r="D1338" i="1"/>
  <c r="C1338" i="1"/>
  <c r="G1338" i="1" s="1"/>
  <c r="D1337" i="1"/>
  <c r="C1337" i="1"/>
  <c r="D1336" i="1"/>
  <c r="C1336" i="1"/>
  <c r="G1336" i="1" s="1"/>
  <c r="D1335" i="1"/>
  <c r="C1335" i="1"/>
  <c r="D1334" i="1"/>
  <c r="C1334" i="1"/>
  <c r="D1333" i="1"/>
  <c r="C1333" i="1"/>
  <c r="D1332" i="1"/>
  <c r="C1332" i="1"/>
  <c r="G1332" i="1" s="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1" i="1"/>
  <c r="C1281" i="1"/>
  <c r="H1281" i="1" s="1"/>
  <c r="D1280" i="1"/>
  <c r="C1280" i="1"/>
  <c r="D1279" i="1"/>
  <c r="C1279" i="1"/>
  <c r="D1278" i="1"/>
  <c r="C1278" i="1"/>
  <c r="D1277" i="1"/>
  <c r="C1277" i="1"/>
  <c r="D1276" i="1"/>
  <c r="C1276" i="1"/>
  <c r="D1275" i="1"/>
  <c r="C1275" i="1"/>
  <c r="D1274" i="1"/>
  <c r="C1274" i="1"/>
  <c r="D1273" i="1"/>
  <c r="C1273" i="1"/>
  <c r="D1272" i="1"/>
  <c r="C1272" i="1"/>
  <c r="H1272" i="1" s="1"/>
  <c r="D1271" i="1"/>
  <c r="C1271" i="1"/>
  <c r="D1270" i="1"/>
  <c r="C1270" i="1"/>
  <c r="D1269" i="1"/>
  <c r="C1269" i="1"/>
  <c r="H1269" i="1" s="1"/>
  <c r="D1268" i="1"/>
  <c r="C1268" i="1"/>
  <c r="D1267" i="1"/>
  <c r="C1267" i="1"/>
  <c r="D1266" i="1"/>
  <c r="C1266" i="1"/>
  <c r="D1265" i="1"/>
  <c r="C1265" i="1"/>
  <c r="D1264" i="1"/>
  <c r="C1264" i="1"/>
  <c r="D1263" i="1"/>
  <c r="C1263" i="1"/>
  <c r="D1262" i="1"/>
  <c r="C1262" i="1"/>
  <c r="D1261" i="1"/>
  <c r="C1261" i="1"/>
  <c r="H1261" i="1" s="1"/>
  <c r="D1260" i="1"/>
  <c r="C1260" i="1"/>
  <c r="H1260" i="1" s="1"/>
  <c r="D1259" i="1"/>
  <c r="C1259" i="1"/>
  <c r="D1258" i="1"/>
  <c r="H1258" i="1" s="1"/>
  <c r="C1258" i="1"/>
  <c r="D1257" i="1"/>
  <c r="C1257" i="1"/>
  <c r="G1257" i="1" s="1"/>
  <c r="D1256" i="1"/>
  <c r="C1256" i="1"/>
  <c r="G1256" i="1" s="1"/>
  <c r="D1255" i="1"/>
  <c r="H1255" i="1" s="1"/>
  <c r="C1255" i="1"/>
  <c r="D1254" i="1"/>
  <c r="H1254" i="1" s="1"/>
  <c r="C1254" i="1"/>
  <c r="D1253" i="1"/>
  <c r="C1253" i="1"/>
  <c r="G1253" i="1" s="1"/>
  <c r="D1252" i="1"/>
  <c r="C1252" i="1"/>
  <c r="G1252" i="1" s="1"/>
  <c r="D1251" i="1"/>
  <c r="H1251" i="1" s="1"/>
  <c r="C1251" i="1"/>
  <c r="D1250" i="1"/>
  <c r="H1250" i="1" s="1"/>
  <c r="C1250" i="1"/>
  <c r="D1249" i="1"/>
  <c r="C1249" i="1"/>
  <c r="G1249" i="1" s="1"/>
  <c r="D1248" i="1"/>
  <c r="C1248" i="1"/>
  <c r="G1248" i="1" s="1"/>
  <c r="D1247" i="1"/>
  <c r="H1247" i="1" s="1"/>
  <c r="C1247" i="1"/>
  <c r="D1246" i="1"/>
  <c r="H1246" i="1" s="1"/>
  <c r="C1246" i="1"/>
  <c r="D1245" i="1"/>
  <c r="C1245" i="1"/>
  <c r="G1245" i="1" s="1"/>
  <c r="D1244" i="1"/>
  <c r="C1244" i="1"/>
  <c r="G1244" i="1" s="1"/>
  <c r="D1243" i="1"/>
  <c r="H1243" i="1" s="1"/>
  <c r="C1243" i="1"/>
  <c r="D1242" i="1"/>
  <c r="H1242" i="1" s="1"/>
  <c r="C1242" i="1"/>
  <c r="D1241" i="1"/>
  <c r="C1241" i="1"/>
  <c r="G1241" i="1" s="1"/>
  <c r="D1240" i="1"/>
  <c r="C1240" i="1"/>
  <c r="G1240" i="1" s="1"/>
  <c r="D1239" i="1"/>
  <c r="H1239" i="1" s="1"/>
  <c r="C1239" i="1"/>
  <c r="D1238" i="1"/>
  <c r="H1238" i="1" s="1"/>
  <c r="C1238" i="1"/>
  <c r="D1237" i="1"/>
  <c r="C1237" i="1"/>
  <c r="G1237" i="1" s="1"/>
  <c r="C1236" i="1"/>
  <c r="C1235" i="1"/>
  <c r="D1234" i="1"/>
  <c r="H1234" i="1" s="1"/>
  <c r="C1234" i="1"/>
  <c r="D1233" i="1"/>
  <c r="H1233" i="1" s="1"/>
  <c r="C1233" i="1"/>
  <c r="D1232" i="1"/>
  <c r="C1232" i="1"/>
  <c r="G1232" i="1" s="1"/>
  <c r="D1231" i="1"/>
  <c r="C1231" i="1"/>
  <c r="G1231" i="1" s="1"/>
  <c r="D1230" i="1"/>
  <c r="H1230" i="1" s="1"/>
  <c r="C1230" i="1"/>
  <c r="D1229" i="1"/>
  <c r="H1229" i="1" s="1"/>
  <c r="C1229" i="1"/>
  <c r="D1228" i="1"/>
  <c r="C1228" i="1"/>
  <c r="G1228" i="1" s="1"/>
  <c r="D1226" i="1"/>
  <c r="C1226" i="1"/>
  <c r="G1226" i="1" s="1"/>
  <c r="D1225" i="1"/>
  <c r="H1225" i="1" s="1"/>
  <c r="C1225" i="1"/>
  <c r="D1224" i="1"/>
  <c r="C1224" i="1"/>
  <c r="G1224" i="1" s="1"/>
  <c r="D1223" i="1"/>
  <c r="H1223" i="1" s="1"/>
  <c r="C1223" i="1"/>
  <c r="D1221" i="1"/>
  <c r="H1221" i="1" s="1"/>
  <c r="C1221" i="1"/>
  <c r="D1220" i="1"/>
  <c r="H1220" i="1" s="1"/>
  <c r="C1220" i="1"/>
  <c r="C1219" i="1"/>
  <c r="D1218" i="1"/>
  <c r="H1218" i="1" s="1"/>
  <c r="C1218" i="1"/>
  <c r="D1217" i="1"/>
  <c r="C1217" i="1"/>
  <c r="G1217" i="1" s="1"/>
  <c r="C1216" i="1"/>
  <c r="C1215" i="1"/>
  <c r="D1213" i="1"/>
  <c r="C1213" i="1"/>
  <c r="G1213" i="1" s="1"/>
  <c r="D1212" i="1"/>
  <c r="C1212" i="1"/>
  <c r="G1212" i="1" s="1"/>
  <c r="C1211" i="1"/>
  <c r="D1210" i="1"/>
  <c r="H1210" i="1" s="1"/>
  <c r="C1210" i="1"/>
  <c r="D1209" i="1"/>
  <c r="C1209" i="1"/>
  <c r="G1209" i="1" s="1"/>
  <c r="D1208" i="1"/>
  <c r="C1208" i="1"/>
  <c r="G1208" i="1" s="1"/>
  <c r="D1207" i="1"/>
  <c r="H1207" i="1" s="1"/>
  <c r="C1207" i="1"/>
  <c r="D1206" i="1"/>
  <c r="H1206" i="1" s="1"/>
  <c r="C1206" i="1"/>
  <c r="D1205" i="1"/>
  <c r="C1205" i="1"/>
  <c r="G1205" i="1" s="1"/>
  <c r="D1204" i="1"/>
  <c r="C1204" i="1"/>
  <c r="G1204" i="1" s="1"/>
  <c r="D1203" i="1"/>
  <c r="H1203" i="1" s="1"/>
  <c r="C1203" i="1"/>
  <c r="D1202" i="1"/>
  <c r="H1202" i="1" s="1"/>
  <c r="C1202" i="1"/>
  <c r="D1201" i="1"/>
  <c r="C1201" i="1"/>
  <c r="G1201" i="1" s="1"/>
  <c r="D1200" i="1"/>
  <c r="C1200" i="1"/>
  <c r="G1200" i="1" s="1"/>
  <c r="D1199" i="1"/>
  <c r="H1199" i="1" s="1"/>
  <c r="C1199" i="1"/>
  <c r="D1198" i="1"/>
  <c r="H1198" i="1" s="1"/>
  <c r="C1198" i="1"/>
  <c r="D1197" i="1"/>
  <c r="C1197" i="1"/>
  <c r="G1197" i="1" s="1"/>
  <c r="D1196" i="1"/>
  <c r="C1196" i="1"/>
  <c r="G1196" i="1" s="1"/>
  <c r="D1195" i="1"/>
  <c r="H1195" i="1" s="1"/>
  <c r="C1195" i="1"/>
  <c r="D1194" i="1"/>
  <c r="H1194" i="1" s="1"/>
  <c r="C1194" i="1"/>
  <c r="D1193" i="1"/>
  <c r="C1193" i="1"/>
  <c r="G1193" i="1" s="1"/>
  <c r="D1192" i="1"/>
  <c r="C1192" i="1"/>
  <c r="G1192" i="1" s="1"/>
  <c r="D1191" i="1"/>
  <c r="H1191" i="1" s="1"/>
  <c r="C1191" i="1"/>
  <c r="D1190" i="1"/>
  <c r="H1190" i="1" s="1"/>
  <c r="C1190" i="1"/>
  <c r="D1189" i="1"/>
  <c r="C1189" i="1"/>
  <c r="G1189" i="1" s="1"/>
  <c r="D1188" i="1"/>
  <c r="C1188" i="1"/>
  <c r="G1188" i="1" s="1"/>
  <c r="D1187" i="1"/>
  <c r="H1187" i="1" s="1"/>
  <c r="C1187" i="1"/>
  <c r="D1186" i="1"/>
  <c r="H1186" i="1" s="1"/>
  <c r="C1186" i="1"/>
  <c r="D1185" i="1"/>
  <c r="C1185" i="1"/>
  <c r="G1185" i="1" s="1"/>
  <c r="D1184" i="1"/>
  <c r="C1184" i="1"/>
  <c r="G1184" i="1" s="1"/>
  <c r="D1183" i="1"/>
  <c r="D1182" i="1"/>
  <c r="H1182" i="1" s="1"/>
  <c r="C1182" i="1"/>
  <c r="D1181" i="1"/>
  <c r="C1181" i="1"/>
  <c r="G1181" i="1" s="1"/>
  <c r="D1180" i="1"/>
  <c r="C1180" i="1"/>
  <c r="G1180" i="1" s="1"/>
  <c r="D1179" i="1"/>
  <c r="H1179" i="1" s="1"/>
  <c r="C1179" i="1"/>
  <c r="D1178" i="1"/>
  <c r="H1178" i="1" s="1"/>
  <c r="C1178" i="1"/>
  <c r="D1177" i="1"/>
  <c r="C1177" i="1"/>
  <c r="G1177" i="1" s="1"/>
  <c r="D1176" i="1"/>
  <c r="C1176" i="1"/>
  <c r="G1176" i="1" s="1"/>
  <c r="D1175" i="1"/>
  <c r="H1175" i="1" s="1"/>
  <c r="C1175" i="1"/>
  <c r="D1174" i="1"/>
  <c r="H1174" i="1" s="1"/>
  <c r="C1174" i="1"/>
  <c r="D1173" i="1"/>
  <c r="C1173" i="1"/>
  <c r="G1173" i="1" s="1"/>
  <c r="D1172" i="1"/>
  <c r="C1172" i="1"/>
  <c r="G1172" i="1" s="1"/>
  <c r="D1171" i="1"/>
  <c r="H1171" i="1" s="1"/>
  <c r="C1171" i="1"/>
  <c r="D1170" i="1"/>
  <c r="H1170" i="1" s="1"/>
  <c r="C1170" i="1"/>
  <c r="D1169" i="1"/>
  <c r="C1169" i="1"/>
  <c r="G1169" i="1" s="1"/>
  <c r="C1168" i="1"/>
  <c r="C1167" i="1"/>
  <c r="D1166" i="1"/>
  <c r="H1166" i="1" s="1"/>
  <c r="C1166" i="1"/>
  <c r="D1165" i="1"/>
  <c r="C1165" i="1"/>
  <c r="D1164" i="1"/>
  <c r="C1164" i="1"/>
  <c r="G1164" i="1" s="1"/>
  <c r="D1163" i="1"/>
  <c r="H1163" i="1" s="1"/>
  <c r="C1163" i="1"/>
  <c r="D1162" i="1"/>
  <c r="H1162" i="1" s="1"/>
  <c r="C1162" i="1"/>
  <c r="D1161" i="1"/>
  <c r="C1161" i="1"/>
  <c r="G1161" i="1" s="1"/>
  <c r="D1160" i="1"/>
  <c r="C1160" i="1"/>
  <c r="G1160" i="1" s="1"/>
  <c r="D1159" i="1"/>
  <c r="H1159" i="1" s="1"/>
  <c r="C1159" i="1"/>
  <c r="D1158" i="1"/>
  <c r="H1158" i="1" s="1"/>
  <c r="C1158" i="1"/>
  <c r="C1157" i="1"/>
  <c r="D1156" i="1"/>
  <c r="H1156" i="1" s="1"/>
  <c r="C1156" i="1"/>
  <c r="D1155" i="1"/>
  <c r="C1155" i="1"/>
  <c r="G1155" i="1" s="1"/>
  <c r="C1154" i="1"/>
  <c r="D1151" i="1"/>
  <c r="C1151" i="1"/>
  <c r="G1151" i="1" s="1"/>
  <c r="D1150" i="1"/>
  <c r="C1150" i="1"/>
  <c r="G1150" i="1" s="1"/>
  <c r="D1149" i="1"/>
  <c r="H1149" i="1" s="1"/>
  <c r="C1149" i="1"/>
  <c r="D1148" i="1"/>
  <c r="H1148" i="1" s="1"/>
  <c r="C1148" i="1"/>
  <c r="D1147" i="1"/>
  <c r="C1147" i="1"/>
  <c r="G1147" i="1" s="1"/>
  <c r="D1146" i="1"/>
  <c r="C1146" i="1"/>
  <c r="G1146" i="1" s="1"/>
  <c r="D1145" i="1"/>
  <c r="H1145" i="1" s="1"/>
  <c r="C1145" i="1"/>
  <c r="D1144" i="1"/>
  <c r="H1144" i="1" s="1"/>
  <c r="C1144" i="1"/>
  <c r="D1143" i="1"/>
  <c r="C1143" i="1"/>
  <c r="C1142" i="1"/>
  <c r="D1141" i="1"/>
  <c r="C1141" i="1"/>
  <c r="D1140" i="1"/>
  <c r="H1140" i="1" s="1"/>
  <c r="C1140" i="1"/>
  <c r="D1139" i="1"/>
  <c r="C1139" i="1"/>
  <c r="G1139" i="1" s="1"/>
  <c r="D1138" i="1"/>
  <c r="H1138" i="1" s="1"/>
  <c r="C1138" i="1"/>
  <c r="D1137" i="1"/>
  <c r="C1137" i="1"/>
  <c r="D1136" i="1"/>
  <c r="H1136" i="1" s="1"/>
  <c r="C1136" i="1"/>
  <c r="D1135" i="1"/>
  <c r="C1135" i="1"/>
  <c r="G1135" i="1" s="1"/>
  <c r="D1134" i="1"/>
  <c r="H1134" i="1" s="1"/>
  <c r="C1134" i="1"/>
  <c r="D1133" i="1"/>
  <c r="C1133" i="1"/>
  <c r="G1133" i="1" s="1"/>
  <c r="D1132" i="1"/>
  <c r="H1132" i="1" s="1"/>
  <c r="C1132" i="1"/>
  <c r="D1131" i="1"/>
  <c r="C1131" i="1"/>
  <c r="G1131" i="1" s="1"/>
  <c r="D1130" i="1"/>
  <c r="H1130" i="1" s="1"/>
  <c r="C1130" i="1"/>
  <c r="D1129" i="1"/>
  <c r="C1129" i="1"/>
  <c r="G1129" i="1" s="1"/>
  <c r="D1128" i="1"/>
  <c r="H1128" i="1" s="1"/>
  <c r="C1128" i="1"/>
  <c r="D1127" i="1"/>
  <c r="C1127" i="1"/>
  <c r="D1126" i="1"/>
  <c r="H1126" i="1" s="1"/>
  <c r="C1126" i="1"/>
  <c r="D1125" i="1"/>
  <c r="C1125" i="1"/>
  <c r="D1124" i="1"/>
  <c r="D1123" i="1"/>
  <c r="H1123" i="1" s="1"/>
  <c r="C1123" i="1"/>
  <c r="D1122" i="1"/>
  <c r="C1122" i="1"/>
  <c r="G1122" i="1" s="1"/>
  <c r="D1121" i="1"/>
  <c r="C1121" i="1"/>
  <c r="G1121" i="1" s="1"/>
  <c r="D1120" i="1"/>
  <c r="H1120" i="1" s="1"/>
  <c r="C1120" i="1"/>
  <c r="D1119" i="1"/>
  <c r="H1119" i="1" s="1"/>
  <c r="C1119" i="1"/>
  <c r="D1118" i="1"/>
  <c r="C1118" i="1"/>
  <c r="H1118" i="1" s="1"/>
  <c r="D1117" i="1"/>
  <c r="C1117" i="1"/>
  <c r="H1117" i="1" s="1"/>
  <c r="D1116" i="1"/>
  <c r="C1116" i="1"/>
  <c r="D1115" i="1"/>
  <c r="C1115" i="1"/>
  <c r="D1114" i="1"/>
  <c r="C1114" i="1"/>
  <c r="H1114" i="1" s="1"/>
  <c r="D1113" i="1"/>
  <c r="C1113" i="1"/>
  <c r="H1113" i="1" s="1"/>
  <c r="D1112" i="1"/>
  <c r="C1112" i="1"/>
  <c r="H1112" i="1" s="1"/>
  <c r="D1111" i="1"/>
  <c r="C1111" i="1"/>
  <c r="D1110" i="1"/>
  <c r="C1110" i="1"/>
  <c r="H1110" i="1" s="1"/>
  <c r="D1109" i="1"/>
  <c r="C1109" i="1"/>
  <c r="H1109" i="1" s="1"/>
  <c r="D1108" i="1"/>
  <c r="C1108" i="1"/>
  <c r="H1108" i="1" s="1"/>
  <c r="D1107" i="1"/>
  <c r="H1107" i="1" s="1"/>
  <c r="C1107" i="1"/>
  <c r="D1106" i="1"/>
  <c r="C1106" i="1"/>
  <c r="G1106" i="1" s="1"/>
  <c r="D1105" i="1"/>
  <c r="C1105" i="1"/>
  <c r="G1105" i="1" s="1"/>
  <c r="D1104" i="1"/>
  <c r="C1104" i="1"/>
  <c r="G1104" i="1" s="1"/>
  <c r="D1103" i="1"/>
  <c r="H1103" i="1" s="1"/>
  <c r="C1103" i="1"/>
  <c r="D1102" i="1"/>
  <c r="C1102" i="1"/>
  <c r="G1102" i="1" s="1"/>
  <c r="D1101" i="1"/>
  <c r="C1101" i="1"/>
  <c r="G1101" i="1" s="1"/>
  <c r="D1100" i="1"/>
  <c r="C1100" i="1"/>
  <c r="H1100" i="1" s="1"/>
  <c r="D1099" i="1"/>
  <c r="C1099" i="1"/>
  <c r="D1098" i="1"/>
  <c r="C1098" i="1"/>
  <c r="H1098" i="1" s="1"/>
  <c r="D1097" i="1"/>
  <c r="C1097" i="1"/>
  <c r="H1097" i="1" s="1"/>
  <c r="C1096" i="1"/>
  <c r="D1095" i="1"/>
  <c r="C1095" i="1"/>
  <c r="D1094" i="1"/>
  <c r="C1094" i="1"/>
  <c r="H1094" i="1" s="1"/>
  <c r="D1093" i="1"/>
  <c r="C1093" i="1"/>
  <c r="H1093" i="1" s="1"/>
  <c r="D1092" i="1"/>
  <c r="C1092" i="1"/>
  <c r="H1092" i="1" s="1"/>
  <c r="D1091" i="1"/>
  <c r="C1091" i="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D1082" i="1"/>
  <c r="C1082" i="1"/>
  <c r="H1082" i="1" s="1"/>
  <c r="D1081" i="1"/>
  <c r="C1081" i="1"/>
  <c r="H1081" i="1" s="1"/>
  <c r="D1080" i="1"/>
  <c r="C1080" i="1"/>
  <c r="H1080" i="1" s="1"/>
  <c r="D1079" i="1"/>
  <c r="C1079" i="1"/>
  <c r="D1078" i="1"/>
  <c r="C1078" i="1"/>
  <c r="H1078" i="1" s="1"/>
  <c r="D1077" i="1"/>
  <c r="C1077" i="1"/>
  <c r="H1077" i="1" s="1"/>
  <c r="D1076" i="1"/>
  <c r="C1076" i="1"/>
  <c r="H1076" i="1" s="1"/>
  <c r="D1075" i="1"/>
  <c r="C1075" i="1"/>
  <c r="D1074" i="1"/>
  <c r="C1074" i="1"/>
  <c r="H1074" i="1" s="1"/>
  <c r="D1073" i="1"/>
  <c r="C1073" i="1"/>
  <c r="H1073" i="1" s="1"/>
  <c r="D1072" i="1"/>
  <c r="C1072" i="1"/>
  <c r="H1072" i="1" s="1"/>
  <c r="D1071" i="1"/>
  <c r="C1071" i="1"/>
  <c r="D1070" i="1"/>
  <c r="C1070" i="1"/>
  <c r="H1070" i="1" s="1"/>
  <c r="D1069" i="1"/>
  <c r="C1069" i="1"/>
  <c r="H1069" i="1" s="1"/>
  <c r="D1068" i="1"/>
  <c r="C1068" i="1"/>
  <c r="H1068" i="1" s="1"/>
  <c r="D1067" i="1"/>
  <c r="H1067" i="1" s="1"/>
  <c r="C1067" i="1"/>
  <c r="D1066" i="1"/>
  <c r="C1066" i="1"/>
  <c r="G1066" i="1" s="1"/>
  <c r="D1064" i="1"/>
  <c r="C1064" i="1"/>
  <c r="D1063" i="1"/>
  <c r="H1063" i="1" s="1"/>
  <c r="C1063" i="1"/>
  <c r="D1062" i="1"/>
  <c r="C1062" i="1"/>
  <c r="G1062" i="1" s="1"/>
  <c r="D1061" i="1"/>
  <c r="H1061" i="1" s="1"/>
  <c r="C1061" i="1"/>
  <c r="D1060" i="1"/>
  <c r="C1060" i="1"/>
  <c r="G1060" i="1" s="1"/>
  <c r="D1059" i="1"/>
  <c r="H1059" i="1" s="1"/>
  <c r="C1059" i="1"/>
  <c r="D1058" i="1"/>
  <c r="C1058" i="1"/>
  <c r="G1058" i="1" s="1"/>
  <c r="D1057" i="1"/>
  <c r="C1057" i="1"/>
  <c r="D1056" i="1"/>
  <c r="C1056" i="1"/>
  <c r="D1055" i="1"/>
  <c r="C1055" i="1"/>
  <c r="H1055" i="1" s="1"/>
  <c r="D1054" i="1"/>
  <c r="C1054" i="1"/>
  <c r="H1054" i="1" s="1"/>
  <c r="D1053" i="1"/>
  <c r="C1053" i="1"/>
  <c r="D1052" i="1"/>
  <c r="C1052" i="1"/>
  <c r="H1052" i="1" s="1"/>
  <c r="D1051" i="1"/>
  <c r="C1051" i="1"/>
  <c r="H1051" i="1" s="1"/>
  <c r="D1050" i="1"/>
  <c r="C1050" i="1"/>
  <c r="D1049" i="1"/>
  <c r="C1049" i="1"/>
  <c r="D1048" i="1"/>
  <c r="C1048" i="1"/>
  <c r="D1047" i="1"/>
  <c r="C1047" i="1"/>
  <c r="D1045" i="1"/>
  <c r="C1045" i="1"/>
  <c r="H1045" i="1" s="1"/>
  <c r="D1044" i="1"/>
  <c r="C1044" i="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D1035" i="1"/>
  <c r="C1035" i="1"/>
  <c r="D1034" i="1"/>
  <c r="C1034" i="1"/>
  <c r="D1033" i="1"/>
  <c r="C1033" i="1"/>
  <c r="D1032" i="1"/>
  <c r="C1032" i="1"/>
  <c r="D1031" i="1"/>
  <c r="C1031" i="1"/>
  <c r="H1031" i="1" s="1"/>
  <c r="D1030" i="1"/>
  <c r="C1030" i="1"/>
  <c r="D1029" i="1"/>
  <c r="C1029" i="1"/>
  <c r="H1029" i="1" s="1"/>
  <c r="D1028" i="1"/>
  <c r="C1028" i="1"/>
  <c r="D1027" i="1"/>
  <c r="C1027" i="1"/>
  <c r="H1027" i="1" s="1"/>
  <c r="D1026" i="1"/>
  <c r="C1026" i="1"/>
  <c r="H1026" i="1" s="1"/>
  <c r="D1025" i="1"/>
  <c r="C1025" i="1"/>
  <c r="H1025" i="1" s="1"/>
  <c r="D1024" i="1"/>
  <c r="C1024" i="1"/>
  <c r="D1023" i="1"/>
  <c r="C1023" i="1"/>
  <c r="D1022" i="1"/>
  <c r="C1022" i="1"/>
  <c r="H1022" i="1" s="1"/>
  <c r="D1021" i="1"/>
  <c r="C1021" i="1"/>
  <c r="H1021" i="1" s="1"/>
  <c r="D1020" i="1"/>
  <c r="C1020" i="1"/>
  <c r="C1019" i="1"/>
  <c r="D1018" i="1"/>
  <c r="C1018" i="1"/>
  <c r="H1018" i="1" s="1"/>
  <c r="D1017" i="1"/>
  <c r="C1017" i="1"/>
  <c r="D1016" i="1"/>
  <c r="C1016" i="1"/>
  <c r="H1016" i="1" s="1"/>
  <c r="D1015" i="1"/>
  <c r="C1015" i="1"/>
  <c r="H1015" i="1" s="1"/>
  <c r="D1014" i="1"/>
  <c r="C1014" i="1"/>
  <c r="H1014" i="1" s="1"/>
  <c r="D1013" i="1"/>
  <c r="C1013" i="1"/>
  <c r="D1012" i="1"/>
  <c r="C1012" i="1"/>
  <c r="H1012" i="1" s="1"/>
  <c r="D1011" i="1"/>
  <c r="C1011" i="1"/>
  <c r="H1011" i="1" s="1"/>
  <c r="D1010" i="1"/>
  <c r="C1010" i="1"/>
  <c r="H1010" i="1" s="1"/>
  <c r="D1009" i="1"/>
  <c r="C1009" i="1"/>
  <c r="D1008" i="1"/>
  <c r="C1008" i="1"/>
  <c r="H1008" i="1" s="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D993" i="1"/>
  <c r="C993" i="1"/>
  <c r="H993" i="1" s="1"/>
  <c r="D992" i="1"/>
  <c r="C992" i="1"/>
  <c r="H992" i="1" s="1"/>
  <c r="C991" i="1"/>
  <c r="D989" i="1"/>
  <c r="C989" i="1"/>
  <c r="H989" i="1" s="1"/>
  <c r="D988" i="1"/>
  <c r="C988" i="1"/>
  <c r="H988" i="1" s="1"/>
  <c r="D987" i="1"/>
  <c r="C987" i="1"/>
  <c r="H987" i="1" s="1"/>
  <c r="C986" i="1"/>
  <c r="D983" i="1"/>
  <c r="C983" i="1"/>
  <c r="H983" i="1" s="1"/>
  <c r="D982" i="1"/>
  <c r="C982" i="1"/>
  <c r="H982" i="1" s="1"/>
  <c r="D981" i="1"/>
  <c r="C981" i="1"/>
  <c r="H981" i="1" s="1"/>
  <c r="D980" i="1"/>
  <c r="C980" i="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D822" i="1"/>
  <c r="C822" i="1"/>
  <c r="D821" i="1"/>
  <c r="C821" i="1"/>
  <c r="D820" i="1"/>
  <c r="C820" i="1"/>
  <c r="H820" i="1" s="1"/>
  <c r="D819" i="1"/>
  <c r="C819" i="1"/>
  <c r="D818" i="1"/>
  <c r="C818" i="1"/>
  <c r="H818" i="1" s="1"/>
  <c r="D817" i="1"/>
  <c r="C817" i="1"/>
  <c r="D816" i="1"/>
  <c r="C816" i="1"/>
  <c r="H816" i="1" s="1"/>
  <c r="D815" i="1"/>
  <c r="C815" i="1"/>
  <c r="H815" i="1" s="1"/>
  <c r="D814" i="1"/>
  <c r="C814" i="1"/>
  <c r="H814" i="1" s="1"/>
  <c r="D813" i="1"/>
  <c r="C813" i="1"/>
  <c r="H813" i="1" s="1"/>
  <c r="D812" i="1"/>
  <c r="C812" i="1"/>
  <c r="D811" i="1"/>
  <c r="C811" i="1"/>
  <c r="H811" i="1" s="1"/>
  <c r="D810" i="1"/>
  <c r="C810" i="1"/>
  <c r="D809" i="1"/>
  <c r="C809" i="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G772" i="1" s="1"/>
  <c r="D771" i="1"/>
  <c r="C771" i="1"/>
  <c r="G771" i="1" s="1"/>
  <c r="D770" i="1"/>
  <c r="C770" i="1"/>
  <c r="G770" i="1" s="1"/>
  <c r="D769" i="1"/>
  <c r="C769" i="1"/>
  <c r="G769" i="1" s="1"/>
  <c r="D768" i="1"/>
  <c r="C768" i="1"/>
  <c r="G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D756" i="1"/>
  <c r="C756" i="1"/>
  <c r="H756" i="1" s="1"/>
  <c r="D755" i="1"/>
  <c r="C755" i="1"/>
  <c r="D754" i="1"/>
  <c r="C754" i="1"/>
  <c r="D753" i="1"/>
  <c r="C753" i="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D717" i="1"/>
  <c r="C717" i="1"/>
  <c r="H717" i="1" s="1"/>
  <c r="D716" i="1"/>
  <c r="C716" i="1"/>
  <c r="D715" i="1"/>
  <c r="C715" i="1"/>
  <c r="D714" i="1"/>
  <c r="C714" i="1"/>
  <c r="H714" i="1" s="1"/>
  <c r="D713" i="1"/>
  <c r="C713" i="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C645" i="1"/>
  <c r="D644" i="1"/>
  <c r="C644" i="1"/>
  <c r="D643" i="1"/>
  <c r="C643" i="1"/>
  <c r="H643" i="1" s="1"/>
  <c r="D642" i="1"/>
  <c r="C642" i="1"/>
  <c r="D641" i="1"/>
  <c r="C641" i="1"/>
  <c r="H641" i="1" s="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6" i="1"/>
  <c r="H586" i="1" s="1"/>
  <c r="C586" i="1"/>
  <c r="D585" i="1"/>
  <c r="H585" i="1" s="1"/>
  <c r="C585" i="1"/>
  <c r="D584" i="1"/>
  <c r="H584" i="1" s="1"/>
  <c r="C584" i="1"/>
  <c r="D583" i="1"/>
  <c r="H583" i="1" s="1"/>
  <c r="C583" i="1"/>
  <c r="D582" i="1"/>
  <c r="H582" i="1" s="1"/>
  <c r="C582" i="1"/>
  <c r="D581" i="1"/>
  <c r="H581" i="1" s="1"/>
  <c r="C581" i="1"/>
  <c r="D580" i="1"/>
  <c r="H580" i="1" s="1"/>
  <c r="C580" i="1"/>
  <c r="C579" i="1"/>
  <c r="D578" i="1"/>
  <c r="H578" i="1" s="1"/>
  <c r="C578" i="1"/>
  <c r="D577" i="1"/>
  <c r="H577" i="1" s="1"/>
  <c r="C577" i="1"/>
  <c r="D576" i="1"/>
  <c r="H576" i="1" s="1"/>
  <c r="C576" i="1"/>
  <c r="D575" i="1"/>
  <c r="H575" i="1" s="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3" i="1"/>
  <c r="C413" i="1"/>
  <c r="C412" i="1"/>
  <c r="C411" i="1"/>
  <c r="D406" i="1"/>
  <c r="H406" i="1" s="1"/>
  <c r="C406" i="1"/>
  <c r="D405" i="1"/>
  <c r="C405" i="1"/>
  <c r="D404" i="1"/>
  <c r="C404" i="1"/>
  <c r="G404" i="1" s="1"/>
  <c r="D401" i="1"/>
  <c r="C401" i="1"/>
  <c r="D400" i="1"/>
  <c r="H400" i="1" s="1"/>
  <c r="C400" i="1"/>
  <c r="D399" i="1"/>
  <c r="C399" i="1"/>
  <c r="G399" i="1" s="1"/>
  <c r="D398" i="1"/>
  <c r="C398" i="1"/>
  <c r="D397" i="1"/>
  <c r="C397" i="1"/>
  <c r="D396" i="1"/>
  <c r="H396" i="1" s="1"/>
  <c r="C396" i="1"/>
  <c r="D395" i="1"/>
  <c r="C395" i="1"/>
  <c r="G395" i="1" s="1"/>
  <c r="D394" i="1"/>
  <c r="C394" i="1"/>
  <c r="G394" i="1" s="1"/>
  <c r="D393" i="1"/>
  <c r="C393" i="1"/>
  <c r="G393" i="1" s="1"/>
  <c r="D392" i="1"/>
  <c r="H392" i="1" s="1"/>
  <c r="C392" i="1"/>
  <c r="D391" i="1"/>
  <c r="D390" i="1"/>
  <c r="C390" i="1"/>
  <c r="G390" i="1" s="1"/>
  <c r="D389" i="1"/>
  <c r="C389" i="1"/>
  <c r="G389" i="1" s="1"/>
  <c r="D388" i="1"/>
  <c r="H388" i="1" s="1"/>
  <c r="C388" i="1"/>
  <c r="D387" i="1"/>
  <c r="C387" i="1"/>
  <c r="G387" i="1" s="1"/>
  <c r="D386" i="1"/>
  <c r="C386" i="1"/>
  <c r="D385" i="1"/>
  <c r="C385" i="1"/>
  <c r="G385" i="1" s="1"/>
  <c r="D384" i="1"/>
  <c r="H384" i="1" s="1"/>
  <c r="C384" i="1"/>
  <c r="D383" i="1"/>
  <c r="C383" i="1"/>
  <c r="D382" i="1"/>
  <c r="C382" i="1"/>
  <c r="G382" i="1" s="1"/>
  <c r="D381" i="1"/>
  <c r="C381" i="1"/>
  <c r="G381" i="1" s="1"/>
  <c r="D380" i="1"/>
  <c r="H380" i="1" s="1"/>
  <c r="C380" i="1"/>
  <c r="D379" i="1"/>
  <c r="C379" i="1"/>
  <c r="G379" i="1" s="1"/>
  <c r="D378" i="1"/>
  <c r="C378" i="1"/>
  <c r="G378" i="1" s="1"/>
  <c r="D377" i="1"/>
  <c r="C377" i="1"/>
  <c r="G377" i="1" s="1"/>
  <c r="D376" i="1"/>
  <c r="H376" i="1" s="1"/>
  <c r="C376" i="1"/>
  <c r="D375" i="1"/>
  <c r="C375" i="1"/>
  <c r="G375" i="1" s="1"/>
  <c r="D374" i="1"/>
  <c r="C374" i="1"/>
  <c r="D373" i="1"/>
  <c r="H373" i="1" s="1"/>
  <c r="C373" i="1"/>
  <c r="D372" i="1"/>
  <c r="H372" i="1" s="1"/>
  <c r="C372" i="1"/>
  <c r="D371" i="1"/>
  <c r="C371" i="1"/>
  <c r="G371" i="1" s="1"/>
  <c r="D370" i="1"/>
  <c r="C370" i="1"/>
  <c r="G370" i="1" s="1"/>
  <c r="D369" i="1"/>
  <c r="H369" i="1" s="1"/>
  <c r="C369" i="1"/>
  <c r="D368" i="1"/>
  <c r="H368" i="1" s="1"/>
  <c r="C368" i="1"/>
  <c r="D367" i="1"/>
  <c r="C367" i="1"/>
  <c r="D366" i="1"/>
  <c r="C366" i="1"/>
  <c r="G366" i="1" s="1"/>
  <c r="D365" i="1"/>
  <c r="H365" i="1" s="1"/>
  <c r="C365" i="1"/>
  <c r="D364" i="1"/>
  <c r="H364" i="1" s="1"/>
  <c r="C364" i="1"/>
  <c r="D363" i="1"/>
  <c r="C363" i="1"/>
  <c r="D362" i="1"/>
  <c r="C362" i="1"/>
  <c r="G362" i="1" s="1"/>
  <c r="D361" i="1"/>
  <c r="H361" i="1" s="1"/>
  <c r="C361" i="1"/>
  <c r="D360" i="1"/>
  <c r="H360" i="1" s="1"/>
  <c r="C360" i="1"/>
  <c r="D359" i="1"/>
  <c r="C359" i="1"/>
  <c r="C358" i="1"/>
  <c r="D357" i="1"/>
  <c r="H357" i="1" s="1"/>
  <c r="C357" i="1"/>
  <c r="D356" i="1"/>
  <c r="H356" i="1" s="1"/>
  <c r="C356" i="1"/>
  <c r="D355" i="1"/>
  <c r="C355" i="1"/>
  <c r="D354" i="1"/>
  <c r="C354" i="1"/>
  <c r="G354" i="1" s="1"/>
  <c r="D353" i="1"/>
  <c r="H353" i="1" s="1"/>
  <c r="C353" i="1"/>
  <c r="D352" i="1"/>
  <c r="H352" i="1" s="1"/>
  <c r="C352" i="1"/>
  <c r="D351" i="1"/>
  <c r="C351" i="1"/>
  <c r="D350" i="1"/>
  <c r="C350" i="1"/>
  <c r="G350" i="1" s="1"/>
  <c r="D349" i="1"/>
  <c r="H349" i="1" s="1"/>
  <c r="C349" i="1"/>
  <c r="D348" i="1"/>
  <c r="H348" i="1" s="1"/>
  <c r="C348" i="1"/>
  <c r="D347" i="1"/>
  <c r="C347" i="1"/>
  <c r="G347" i="1" s="1"/>
  <c r="C346" i="1"/>
  <c r="D344" i="1"/>
  <c r="C344" i="1"/>
  <c r="G344" i="1" s="1"/>
  <c r="D343" i="1"/>
  <c r="H343" i="1" s="1"/>
  <c r="C343" i="1"/>
  <c r="D342" i="1"/>
  <c r="H342" i="1" s="1"/>
  <c r="C342" i="1"/>
  <c r="D341" i="1"/>
  <c r="C341" i="1"/>
  <c r="G341" i="1" s="1"/>
  <c r="D340" i="1"/>
  <c r="C340" i="1"/>
  <c r="G340" i="1" s="1"/>
  <c r="D339" i="1"/>
  <c r="H339" i="1" s="1"/>
  <c r="C339" i="1"/>
  <c r="D338" i="1"/>
  <c r="H338" i="1" s="1"/>
  <c r="C338" i="1"/>
  <c r="D337" i="1"/>
  <c r="C337" i="1"/>
  <c r="G337" i="1" s="1"/>
  <c r="D336" i="1"/>
  <c r="C336" i="1"/>
  <c r="G336" i="1" s="1"/>
  <c r="D335" i="1"/>
  <c r="H335" i="1" s="1"/>
  <c r="C335" i="1"/>
  <c r="D334" i="1"/>
  <c r="H334" i="1" s="1"/>
  <c r="C334" i="1"/>
  <c r="D333" i="1"/>
  <c r="C333" i="1"/>
  <c r="G333" i="1" s="1"/>
  <c r="D332" i="1"/>
  <c r="C332" i="1"/>
  <c r="G332" i="1" s="1"/>
  <c r="D331" i="1"/>
  <c r="H331" i="1" s="1"/>
  <c r="C331" i="1"/>
  <c r="D330" i="1"/>
  <c r="H330" i="1" s="1"/>
  <c r="C330" i="1"/>
  <c r="D329" i="1"/>
  <c r="C329" i="1"/>
  <c r="G329" i="1" s="1"/>
  <c r="D328" i="1"/>
  <c r="C328" i="1"/>
  <c r="G328" i="1" s="1"/>
  <c r="D327" i="1"/>
  <c r="H327" i="1" s="1"/>
  <c r="C327" i="1"/>
  <c r="D326" i="1"/>
  <c r="H326" i="1" s="1"/>
  <c r="C326" i="1"/>
  <c r="D325" i="1"/>
  <c r="C325" i="1"/>
  <c r="G325" i="1" s="1"/>
  <c r="D324" i="1"/>
  <c r="C324" i="1"/>
  <c r="G324" i="1" s="1"/>
  <c r="D323" i="1"/>
  <c r="H323" i="1" s="1"/>
  <c r="C323" i="1"/>
  <c r="D322" i="1"/>
  <c r="H322" i="1" s="1"/>
  <c r="C322" i="1"/>
  <c r="D321" i="1"/>
  <c r="C321" i="1"/>
  <c r="G321" i="1" s="1"/>
  <c r="D320" i="1"/>
  <c r="C320" i="1"/>
  <c r="G320" i="1" s="1"/>
  <c r="D319" i="1"/>
  <c r="H319" i="1" s="1"/>
  <c r="C319" i="1"/>
  <c r="D318" i="1"/>
  <c r="H318" i="1" s="1"/>
  <c r="C318" i="1"/>
  <c r="D317" i="1"/>
  <c r="C317" i="1"/>
  <c r="G317" i="1" s="1"/>
  <c r="D316" i="1"/>
  <c r="C316" i="1"/>
  <c r="G316" i="1" s="1"/>
  <c r="D315" i="1"/>
  <c r="H315" i="1" s="1"/>
  <c r="C315" i="1"/>
  <c r="D314" i="1"/>
  <c r="H314" i="1" s="1"/>
  <c r="C314" i="1"/>
  <c r="D313" i="1"/>
  <c r="C313" i="1"/>
  <c r="G313" i="1" s="1"/>
  <c r="D312" i="1"/>
  <c r="C312" i="1"/>
  <c r="G312" i="1" s="1"/>
  <c r="D311" i="1"/>
  <c r="H311" i="1" s="1"/>
  <c r="C311" i="1"/>
  <c r="D310" i="1"/>
  <c r="H310" i="1" s="1"/>
  <c r="C310" i="1"/>
  <c r="D309" i="1"/>
  <c r="C309" i="1"/>
  <c r="G309" i="1" s="1"/>
  <c r="D308" i="1"/>
  <c r="C308" i="1"/>
  <c r="C307" i="1"/>
  <c r="D305" i="1"/>
  <c r="C305" i="1"/>
  <c r="G305" i="1" s="1"/>
  <c r="D304" i="1"/>
  <c r="C304" i="1"/>
  <c r="G304" i="1" s="1"/>
  <c r="D303" i="1"/>
  <c r="H303" i="1" s="1"/>
  <c r="C303" i="1"/>
  <c r="D302" i="1"/>
  <c r="H302" i="1" s="1"/>
  <c r="C302" i="1"/>
  <c r="D301" i="1"/>
  <c r="C301" i="1"/>
  <c r="G301" i="1" s="1"/>
  <c r="D300" i="1"/>
  <c r="C300" i="1"/>
  <c r="G300" i="1" s="1"/>
  <c r="D299" i="1"/>
  <c r="H299" i="1" s="1"/>
  <c r="C299" i="1"/>
  <c r="D298" i="1"/>
  <c r="H298" i="1" s="1"/>
  <c r="C298" i="1"/>
  <c r="D297" i="1"/>
  <c r="C297" i="1"/>
  <c r="G297" i="1" s="1"/>
  <c r="D296" i="1"/>
  <c r="C296" i="1"/>
  <c r="G296" i="1" s="1"/>
  <c r="D295" i="1"/>
  <c r="H295" i="1" s="1"/>
  <c r="C295" i="1"/>
  <c r="D292" i="1"/>
  <c r="C292" i="1"/>
  <c r="D291" i="1"/>
  <c r="C291" i="1"/>
  <c r="D290" i="1"/>
  <c r="H290" i="1" s="1"/>
  <c r="C290" i="1"/>
  <c r="D289" i="1"/>
  <c r="H289" i="1" s="1"/>
  <c r="C289" i="1"/>
  <c r="D288" i="1"/>
  <c r="C288" i="1"/>
  <c r="D284" i="1"/>
  <c r="C284" i="1"/>
  <c r="G284" i="1" s="1"/>
  <c r="D283" i="1"/>
  <c r="H283" i="1" s="1"/>
  <c r="C283" i="1"/>
  <c r="D282" i="1"/>
  <c r="H282" i="1" s="1"/>
  <c r="C282" i="1"/>
  <c r="D281" i="1"/>
  <c r="C281" i="1"/>
  <c r="G281" i="1" s="1"/>
  <c r="D280" i="1"/>
  <c r="C280" i="1"/>
  <c r="G280" i="1" s="1"/>
  <c r="D279" i="1"/>
  <c r="H279" i="1" s="1"/>
  <c r="C279" i="1"/>
  <c r="D278" i="1"/>
  <c r="H278" i="1" s="1"/>
  <c r="C278" i="1"/>
  <c r="D277" i="1"/>
  <c r="C277" i="1"/>
  <c r="G277" i="1" s="1"/>
  <c r="D276" i="1"/>
  <c r="C276" i="1"/>
  <c r="D275" i="1"/>
  <c r="H275" i="1" s="1"/>
  <c r="C275" i="1"/>
  <c r="D274" i="1"/>
  <c r="H274" i="1" s="1"/>
  <c r="C274" i="1"/>
  <c r="D273" i="1"/>
  <c r="C273" i="1"/>
  <c r="G273" i="1" s="1"/>
  <c r="D272" i="1"/>
  <c r="C272" i="1"/>
  <c r="G272" i="1" s="1"/>
  <c r="D271" i="1"/>
  <c r="H271" i="1" s="1"/>
  <c r="C271" i="1"/>
  <c r="D270" i="1"/>
  <c r="H270" i="1" s="1"/>
  <c r="C270" i="1"/>
  <c r="D269" i="1"/>
  <c r="C269" i="1"/>
  <c r="G269" i="1" s="1"/>
  <c r="D268" i="1"/>
  <c r="C268" i="1"/>
  <c r="D267" i="1"/>
  <c r="H267" i="1" s="1"/>
  <c r="C267" i="1"/>
  <c r="D266" i="1"/>
  <c r="H266" i="1" s="1"/>
  <c r="C266" i="1"/>
  <c r="D265" i="1"/>
  <c r="C265" i="1"/>
  <c r="G265" i="1" s="1"/>
  <c r="C264" i="1"/>
  <c r="D263" i="1"/>
  <c r="H263" i="1" s="1"/>
  <c r="C263" i="1"/>
  <c r="D262" i="1"/>
  <c r="H262" i="1" s="1"/>
  <c r="C262" i="1"/>
  <c r="D261" i="1"/>
  <c r="C261" i="1"/>
  <c r="G261" i="1" s="1"/>
  <c r="D260" i="1"/>
  <c r="C260" i="1"/>
  <c r="G260" i="1" s="1"/>
  <c r="D258" i="1"/>
  <c r="H258" i="1" s="1"/>
  <c r="C258" i="1"/>
  <c r="D257" i="1"/>
  <c r="C257" i="1"/>
  <c r="D256" i="1"/>
  <c r="C256" i="1"/>
  <c r="G256" i="1" s="1"/>
  <c r="C255" i="1"/>
  <c r="D254" i="1"/>
  <c r="H254" i="1" s="1"/>
  <c r="C254" i="1"/>
  <c r="D253" i="1"/>
  <c r="C253" i="1"/>
  <c r="G253" i="1" s="1"/>
  <c r="D252" i="1"/>
  <c r="C252" i="1"/>
  <c r="G252" i="1" s="1"/>
  <c r="D251" i="1"/>
  <c r="H251" i="1" s="1"/>
  <c r="C251" i="1"/>
  <c r="D250" i="1"/>
  <c r="H250" i="1" s="1"/>
  <c r="C250" i="1"/>
  <c r="D249" i="1"/>
  <c r="C249" i="1"/>
  <c r="G249" i="1" s="1"/>
  <c r="D247" i="1"/>
  <c r="H247" i="1" s="1"/>
  <c r="C247" i="1"/>
  <c r="D246" i="1"/>
  <c r="H246" i="1" s="1"/>
  <c r="C246" i="1"/>
  <c r="D245" i="1"/>
  <c r="C245" i="1"/>
  <c r="G245" i="1" s="1"/>
  <c r="D244" i="1"/>
  <c r="C244" i="1"/>
  <c r="G244" i="1" s="1"/>
  <c r="C243" i="1"/>
  <c r="D242" i="1"/>
  <c r="H242" i="1" s="1"/>
  <c r="C242" i="1"/>
  <c r="D241" i="1"/>
  <c r="C241" i="1"/>
  <c r="G241" i="1" s="1"/>
  <c r="D240" i="1"/>
  <c r="C240" i="1"/>
  <c r="G240" i="1" s="1"/>
  <c r="D239" i="1"/>
  <c r="H239" i="1" s="1"/>
  <c r="C239" i="1"/>
  <c r="D238" i="1"/>
  <c r="H238" i="1" s="1"/>
  <c r="C238" i="1"/>
  <c r="D237" i="1"/>
  <c r="C237" i="1"/>
  <c r="D236" i="1"/>
  <c r="C236" i="1"/>
  <c r="D235" i="1"/>
  <c r="H235" i="1" s="1"/>
  <c r="C235" i="1"/>
  <c r="D234" i="1"/>
  <c r="H234" i="1" s="1"/>
  <c r="C234" i="1"/>
  <c r="D233" i="1"/>
  <c r="C233" i="1"/>
  <c r="D232" i="1"/>
  <c r="C232" i="1"/>
  <c r="D231" i="1"/>
  <c r="H231" i="1" s="1"/>
  <c r="C231" i="1"/>
  <c r="D230" i="1"/>
  <c r="H230" i="1" s="1"/>
  <c r="C230" i="1"/>
  <c r="D229" i="1"/>
  <c r="C229" i="1"/>
  <c r="D228" i="1"/>
  <c r="C228" i="1"/>
  <c r="C227" i="1"/>
  <c r="D226" i="1"/>
  <c r="H226" i="1" s="1"/>
  <c r="C226" i="1"/>
  <c r="D225" i="1"/>
  <c r="C225" i="1"/>
  <c r="G225" i="1" s="1"/>
  <c r="D224" i="1"/>
  <c r="C224" i="1"/>
  <c r="G224" i="1" s="1"/>
  <c r="D223" i="1"/>
  <c r="H223" i="1" s="1"/>
  <c r="C223" i="1"/>
  <c r="D222" i="1"/>
  <c r="H222" i="1" s="1"/>
  <c r="C222" i="1"/>
  <c r="D221" i="1"/>
  <c r="C221" i="1"/>
  <c r="G221" i="1" s="1"/>
  <c r="C220" i="1"/>
  <c r="D219" i="1"/>
  <c r="H219" i="1" s="1"/>
  <c r="C219" i="1"/>
  <c r="D218" i="1"/>
  <c r="H218" i="1" s="1"/>
  <c r="C218" i="1"/>
  <c r="D217" i="1"/>
  <c r="C217" i="1"/>
  <c r="G217" i="1" s="1"/>
  <c r="D216" i="1"/>
  <c r="C216" i="1"/>
  <c r="G216" i="1" s="1"/>
  <c r="C215" i="1"/>
  <c r="D214" i="1"/>
  <c r="H214" i="1" s="1"/>
  <c r="C214" i="1"/>
  <c r="D213" i="1"/>
  <c r="C213" i="1"/>
  <c r="G213" i="1" s="1"/>
  <c r="D212" i="1"/>
  <c r="C212" i="1"/>
  <c r="G212" i="1" s="1"/>
  <c r="D210" i="1"/>
  <c r="H210" i="1" s="1"/>
  <c r="C210" i="1"/>
  <c r="D209" i="1"/>
  <c r="C209" i="1"/>
  <c r="G209" i="1" s="1"/>
  <c r="D208" i="1"/>
  <c r="C208" i="1"/>
  <c r="G208" i="1" s="1"/>
  <c r="D207" i="1"/>
  <c r="H207" i="1" s="1"/>
  <c r="C207" i="1"/>
  <c r="D206" i="1"/>
  <c r="H206" i="1" s="1"/>
  <c r="C206" i="1"/>
  <c r="D205" i="1"/>
  <c r="C205" i="1"/>
  <c r="G205" i="1" s="1"/>
  <c r="D204" i="1"/>
  <c r="C204" i="1"/>
  <c r="G204" i="1" s="1"/>
  <c r="D203" i="1"/>
  <c r="H203" i="1" s="1"/>
  <c r="C203" i="1"/>
  <c r="D202" i="1"/>
  <c r="H202" i="1" s="1"/>
  <c r="C202" i="1"/>
  <c r="D201" i="1"/>
  <c r="C201" i="1"/>
  <c r="G201" i="1" s="1"/>
  <c r="D200" i="1"/>
  <c r="C200" i="1"/>
  <c r="G200" i="1" s="1"/>
  <c r="D199" i="1"/>
  <c r="H199" i="1" s="1"/>
  <c r="C199" i="1"/>
  <c r="D198" i="1"/>
  <c r="H198" i="1" s="1"/>
  <c r="C198" i="1"/>
  <c r="D197" i="1"/>
  <c r="C197" i="1"/>
  <c r="G197" i="1" s="1"/>
  <c r="D196" i="1"/>
  <c r="C196" i="1"/>
  <c r="G196" i="1" s="1"/>
  <c r="D195" i="1"/>
  <c r="H195" i="1" s="1"/>
  <c r="C195" i="1"/>
  <c r="D194" i="1"/>
  <c r="H194" i="1" s="1"/>
  <c r="C194" i="1"/>
  <c r="D193" i="1"/>
  <c r="C193" i="1"/>
  <c r="G193" i="1" s="1"/>
  <c r="D191" i="1"/>
  <c r="H191" i="1" s="1"/>
  <c r="C191" i="1"/>
  <c r="D190" i="1"/>
  <c r="H190" i="1" s="1"/>
  <c r="C190" i="1"/>
  <c r="D189" i="1"/>
  <c r="C189" i="1"/>
  <c r="G189" i="1" s="1"/>
  <c r="D188" i="1"/>
  <c r="C188" i="1"/>
  <c r="D187" i="1"/>
  <c r="H187" i="1" s="1"/>
  <c r="C187" i="1"/>
  <c r="D186" i="1"/>
  <c r="H186" i="1" s="1"/>
  <c r="C186" i="1"/>
  <c r="D185" i="1"/>
  <c r="C185" i="1"/>
  <c r="G185" i="1" s="1"/>
  <c r="D184" i="1"/>
  <c r="C184" i="1"/>
  <c r="D183" i="1"/>
  <c r="H183" i="1" s="1"/>
  <c r="C183" i="1"/>
  <c r="D182" i="1"/>
  <c r="H182" i="1" s="1"/>
  <c r="C182" i="1"/>
  <c r="D181" i="1"/>
  <c r="C181" i="1"/>
  <c r="G181" i="1" s="1"/>
  <c r="D180" i="1"/>
  <c r="C180" i="1"/>
  <c r="D179" i="1"/>
  <c r="C179" i="1"/>
  <c r="D178" i="1"/>
  <c r="H178" i="1" s="1"/>
  <c r="C178" i="1"/>
  <c r="D177" i="1"/>
  <c r="C177" i="1"/>
  <c r="G177" i="1" s="1"/>
  <c r="D176" i="1"/>
  <c r="C176" i="1"/>
  <c r="D175" i="1"/>
  <c r="C175" i="1"/>
  <c r="D174" i="1"/>
  <c r="H174" i="1" s="1"/>
  <c r="C174" i="1"/>
  <c r="C173" i="1"/>
  <c r="D172" i="1"/>
  <c r="C172" i="1"/>
  <c r="D171" i="1"/>
  <c r="C171" i="1"/>
  <c r="D170" i="1"/>
  <c r="H170" i="1" s="1"/>
  <c r="C170" i="1"/>
  <c r="D169" i="1"/>
  <c r="C169" i="1"/>
  <c r="D168" i="1"/>
  <c r="C168" i="1"/>
  <c r="G168" i="1" s="1"/>
  <c r="D167" i="1"/>
  <c r="C167" i="1"/>
  <c r="D166" i="1"/>
  <c r="H166" i="1" s="1"/>
  <c r="C166" i="1"/>
  <c r="C165" i="1"/>
  <c r="D164" i="1"/>
  <c r="C164" i="1"/>
  <c r="D163" i="1"/>
  <c r="C163" i="1"/>
  <c r="D162" i="1"/>
  <c r="H162" i="1" s="1"/>
  <c r="C162" i="1"/>
  <c r="D161" i="1"/>
  <c r="C161" i="1"/>
  <c r="G161" i="1" s="1"/>
  <c r="D160" i="1"/>
  <c r="C160" i="1"/>
  <c r="C159" i="1"/>
  <c r="D158" i="1"/>
  <c r="H158" i="1" s="1"/>
  <c r="C158" i="1"/>
  <c r="D157" i="1"/>
  <c r="C157" i="1"/>
  <c r="G157" i="1" s="1"/>
  <c r="D156" i="1"/>
  <c r="C156" i="1"/>
  <c r="G156" i="1" s="1"/>
  <c r="D155" i="1"/>
  <c r="C155" i="1"/>
  <c r="D154" i="1"/>
  <c r="H154" i="1" s="1"/>
  <c r="C154" i="1"/>
  <c r="D153" i="1"/>
  <c r="C153" i="1"/>
  <c r="G153" i="1" s="1"/>
  <c r="D152" i="1"/>
  <c r="C152" i="1"/>
  <c r="G152" i="1" s="1"/>
  <c r="D151" i="1"/>
  <c r="C151" i="1"/>
  <c r="D150" i="1"/>
  <c r="H150" i="1" s="1"/>
  <c r="C150" i="1"/>
  <c r="D149" i="1"/>
  <c r="C149" i="1"/>
  <c r="D146" i="1"/>
  <c r="C146" i="1"/>
  <c r="D145" i="1"/>
  <c r="H145" i="1" s="1"/>
  <c r="C145" i="1"/>
  <c r="D144" i="1"/>
  <c r="C144" i="1"/>
  <c r="G144" i="1" s="1"/>
  <c r="D143" i="1"/>
  <c r="C143" i="1"/>
  <c r="G143" i="1" s="1"/>
  <c r="D142" i="1"/>
  <c r="C142" i="1"/>
  <c r="G142" i="1" s="1"/>
  <c r="D141" i="1"/>
  <c r="H141" i="1" s="1"/>
  <c r="C141" i="1"/>
  <c r="D140" i="1"/>
  <c r="C140" i="1"/>
  <c r="G140" i="1" s="1"/>
  <c r="D139" i="1"/>
  <c r="C139" i="1"/>
  <c r="G139" i="1" s="1"/>
  <c r="D138" i="1"/>
  <c r="C138" i="1"/>
  <c r="G138" i="1" s="1"/>
  <c r="D137" i="1"/>
  <c r="H137" i="1" s="1"/>
  <c r="C137" i="1"/>
  <c r="C136" i="1"/>
  <c r="D135" i="1"/>
  <c r="D134" i="1"/>
  <c r="C134" i="1"/>
  <c r="G134" i="1" s="1"/>
  <c r="D133" i="1"/>
  <c r="H133" i="1" s="1"/>
  <c r="C133" i="1"/>
  <c r="D132" i="1"/>
  <c r="C132" i="1"/>
  <c r="G132" i="1" s="1"/>
  <c r="D131" i="1"/>
  <c r="C131" i="1"/>
  <c r="G131" i="1" s="1"/>
  <c r="D130" i="1"/>
  <c r="C130" i="1"/>
  <c r="G130" i="1" s="1"/>
  <c r="D129" i="1"/>
  <c r="D128" i="1"/>
  <c r="C128" i="1"/>
  <c r="G128" i="1" s="1"/>
  <c r="D127" i="1"/>
  <c r="C127" i="1"/>
  <c r="G127" i="1" s="1"/>
  <c r="D126" i="1"/>
  <c r="C126" i="1"/>
  <c r="G126" i="1" s="1"/>
  <c r="D125" i="1"/>
  <c r="H125" i="1" s="1"/>
  <c r="C125" i="1"/>
  <c r="D124" i="1"/>
  <c r="C124" i="1"/>
  <c r="D123" i="1"/>
  <c r="C123" i="1"/>
  <c r="G123" i="1" s="1"/>
  <c r="D122" i="1"/>
  <c r="C122" i="1"/>
  <c r="G122" i="1" s="1"/>
  <c r="C121" i="1"/>
  <c r="D119" i="1"/>
  <c r="C119" i="1"/>
  <c r="G119" i="1" s="1"/>
  <c r="D118" i="1"/>
  <c r="C118" i="1"/>
  <c r="D117" i="1"/>
  <c r="H117" i="1" s="1"/>
  <c r="C117" i="1"/>
  <c r="D116" i="1"/>
  <c r="C116" i="1"/>
  <c r="D115" i="1"/>
  <c r="C115" i="1"/>
  <c r="G115" i="1" s="1"/>
  <c r="D114" i="1"/>
  <c r="C114" i="1"/>
  <c r="G114" i="1" s="1"/>
  <c r="D113" i="1"/>
  <c r="H113" i="1" s="1"/>
  <c r="C113" i="1"/>
  <c r="D112" i="1"/>
  <c r="C112" i="1"/>
  <c r="D111" i="1"/>
  <c r="C111" i="1"/>
  <c r="G111" i="1" s="1"/>
  <c r="D110" i="1"/>
  <c r="C110" i="1"/>
  <c r="D109" i="1"/>
  <c r="H109" i="1" s="1"/>
  <c r="C109" i="1"/>
  <c r="D108" i="1"/>
  <c r="C108" i="1"/>
  <c r="D107" i="1"/>
  <c r="C107" i="1"/>
  <c r="D106" i="1"/>
  <c r="C106" i="1"/>
  <c r="D105" i="1"/>
  <c r="H105" i="1" s="1"/>
  <c r="C105" i="1"/>
  <c r="D104" i="1"/>
  <c r="C104" i="1"/>
  <c r="G104" i="1" s="1"/>
  <c r="D103" i="1"/>
  <c r="C103" i="1"/>
  <c r="C102" i="1"/>
  <c r="D101" i="1"/>
  <c r="H101" i="1" s="1"/>
  <c r="C101" i="1"/>
  <c r="D100" i="1"/>
  <c r="C100" i="1"/>
  <c r="G100" i="1" s="1"/>
  <c r="D99" i="1"/>
  <c r="C99" i="1"/>
  <c r="G99" i="1" s="1"/>
  <c r="D98" i="1"/>
  <c r="C98" i="1"/>
  <c r="G98" i="1" s="1"/>
  <c r="D97" i="1"/>
  <c r="H97" i="1" s="1"/>
  <c r="C97" i="1"/>
  <c r="D96" i="1"/>
  <c r="C96" i="1"/>
  <c r="D95" i="1"/>
  <c r="C95" i="1"/>
  <c r="G95" i="1" s="1"/>
  <c r="D94" i="1"/>
  <c r="C94" i="1"/>
  <c r="G94" i="1" s="1"/>
  <c r="D93" i="1"/>
  <c r="H93" i="1" s="1"/>
  <c r="C93" i="1"/>
  <c r="D92" i="1"/>
  <c r="C92" i="1"/>
  <c r="G92" i="1" s="1"/>
  <c r="D91" i="1"/>
  <c r="C91" i="1"/>
  <c r="G91" i="1" s="1"/>
  <c r="D90" i="1"/>
  <c r="C90" i="1"/>
  <c r="D89" i="1"/>
  <c r="H89" i="1" s="1"/>
  <c r="C89" i="1"/>
  <c r="D88" i="1"/>
  <c r="C88" i="1"/>
  <c r="G88" i="1" s="1"/>
  <c r="C87" i="1"/>
  <c r="D86" i="1"/>
  <c r="C86" i="1"/>
  <c r="G86" i="1" s="1"/>
  <c r="D85" i="1"/>
  <c r="H85" i="1" s="1"/>
  <c r="C85" i="1"/>
  <c r="D84" i="1"/>
  <c r="C84" i="1"/>
  <c r="G84" i="1" s="1"/>
  <c r="D83" i="1"/>
  <c r="C83" i="1"/>
  <c r="G83" i="1" s="1"/>
  <c r="D82" i="1"/>
  <c r="C82" i="1"/>
  <c r="D81" i="1"/>
  <c r="H81" i="1" s="1"/>
  <c r="C81" i="1"/>
  <c r="D80" i="1"/>
  <c r="C80" i="1"/>
  <c r="G80" i="1" s="1"/>
  <c r="D79" i="1"/>
  <c r="C79" i="1"/>
  <c r="G79" i="1" s="1"/>
  <c r="C78" i="1"/>
  <c r="D77" i="1"/>
  <c r="H77" i="1" s="1"/>
  <c r="C77" i="1"/>
  <c r="D76" i="1"/>
  <c r="C76" i="1"/>
  <c r="G76" i="1" s="1"/>
  <c r="D75" i="1"/>
  <c r="C75" i="1"/>
  <c r="G75" i="1" s="1"/>
  <c r="D74" i="1"/>
  <c r="C74" i="1"/>
  <c r="G74" i="1" s="1"/>
  <c r="D73" i="1"/>
  <c r="H73" i="1" s="1"/>
  <c r="C73" i="1"/>
  <c r="D72" i="1"/>
  <c r="C72" i="1"/>
  <c r="D71" i="1"/>
  <c r="C71" i="1"/>
  <c r="G71" i="1" s="1"/>
  <c r="D70" i="1"/>
  <c r="C70" i="1"/>
  <c r="D69" i="1"/>
  <c r="H69" i="1" s="1"/>
  <c r="C69" i="1"/>
  <c r="D68" i="1"/>
  <c r="C68" i="1"/>
  <c r="G68" i="1" s="1"/>
  <c r="D67" i="1"/>
  <c r="C67" i="1"/>
  <c r="G67" i="1" s="1"/>
  <c r="D66" i="1"/>
  <c r="C66" i="1"/>
  <c r="G66" i="1" s="1"/>
  <c r="D65" i="1"/>
  <c r="H65" i="1" s="1"/>
  <c r="C65" i="1"/>
  <c r="D64" i="1"/>
  <c r="C64" i="1"/>
  <c r="G64" i="1" s="1"/>
  <c r="D63" i="1"/>
  <c r="C63" i="1"/>
  <c r="G63" i="1" s="1"/>
  <c r="D62" i="1"/>
  <c r="C62" i="1"/>
  <c r="D61" i="1"/>
  <c r="H61" i="1" s="1"/>
  <c r="C61" i="1"/>
  <c r="D60" i="1"/>
  <c r="C60" i="1"/>
  <c r="G60" i="1" s="1"/>
  <c r="D59" i="1"/>
  <c r="C59" i="1"/>
  <c r="G59" i="1" s="1"/>
  <c r="D58" i="1"/>
  <c r="C58" i="1"/>
  <c r="D57" i="1"/>
  <c r="H57" i="1" s="1"/>
  <c r="C57" i="1"/>
  <c r="D56" i="1"/>
  <c r="C56" i="1"/>
  <c r="G56" i="1" s="1"/>
  <c r="D55" i="1"/>
  <c r="C55" i="1"/>
  <c r="G55" i="1" s="1"/>
  <c r="D54" i="1"/>
  <c r="C54" i="1"/>
  <c r="G54" i="1" s="1"/>
  <c r="D53" i="1"/>
  <c r="H53" i="1" s="1"/>
  <c r="C53" i="1"/>
  <c r="D52" i="1"/>
  <c r="C52" i="1"/>
  <c r="G52" i="1" s="1"/>
  <c r="D51" i="1"/>
  <c r="C51" i="1"/>
  <c r="G51" i="1" s="1"/>
  <c r="D50" i="1"/>
  <c r="C50" i="1"/>
  <c r="G50" i="1" s="1"/>
  <c r="D49" i="1"/>
  <c r="H49" i="1" s="1"/>
  <c r="C49" i="1"/>
  <c r="D48" i="1"/>
  <c r="C48" i="1"/>
  <c r="G48" i="1" s="1"/>
  <c r="D47" i="1"/>
  <c r="C47" i="1"/>
  <c r="G47" i="1" s="1"/>
  <c r="D45" i="1"/>
  <c r="H45" i="1" s="1"/>
  <c r="C45" i="1"/>
  <c r="D44" i="1"/>
  <c r="C44" i="1"/>
  <c r="G44" i="1" s="1"/>
  <c r="D43" i="1"/>
  <c r="C43" i="1"/>
  <c r="G43" i="1" s="1"/>
  <c r="D42" i="1"/>
  <c r="C42" i="1"/>
  <c r="G42" i="1" s="1"/>
  <c r="D41" i="1"/>
  <c r="H41" i="1" s="1"/>
  <c r="C41" i="1"/>
  <c r="D40" i="1"/>
  <c r="C40" i="1"/>
  <c r="G40" i="1" s="1"/>
  <c r="D39" i="1"/>
  <c r="C39" i="1"/>
  <c r="G39" i="1" s="1"/>
  <c r="D38" i="1"/>
  <c r="C38" i="1"/>
  <c r="G38" i="1" s="1"/>
  <c r="D37" i="1"/>
  <c r="H37" i="1" s="1"/>
  <c r="C37" i="1"/>
  <c r="D36" i="1"/>
  <c r="C36" i="1"/>
  <c r="G36" i="1" s="1"/>
  <c r="D35" i="1"/>
  <c r="C35" i="1"/>
  <c r="G35" i="1" s="1"/>
  <c r="D34" i="1"/>
  <c r="C34" i="1"/>
  <c r="G34" i="1" s="1"/>
  <c r="D33" i="1"/>
  <c r="H33" i="1" s="1"/>
  <c r="C33" i="1"/>
  <c r="D32" i="1"/>
  <c r="C32" i="1"/>
  <c r="G32" i="1" s="1"/>
  <c r="D31" i="1"/>
  <c r="C31" i="1"/>
  <c r="G31" i="1" s="1"/>
  <c r="D30" i="1"/>
  <c r="C30" i="1"/>
  <c r="G30" i="1" s="1"/>
  <c r="D29" i="1"/>
  <c r="H29" i="1" s="1"/>
  <c r="C29" i="1"/>
  <c r="D28" i="1"/>
  <c r="C28" i="1"/>
  <c r="G28" i="1" s="1"/>
  <c r="D27" i="1"/>
  <c r="C27" i="1"/>
  <c r="D26" i="1"/>
  <c r="C26" i="1"/>
  <c r="G26" i="1" s="1"/>
  <c r="C25" i="1"/>
  <c r="D24" i="1"/>
  <c r="C24" i="1"/>
  <c r="G24" i="1" s="1"/>
  <c r="D23" i="1"/>
  <c r="C23" i="1"/>
  <c r="G23" i="1" s="1"/>
  <c r="D22" i="1"/>
  <c r="C22" i="1"/>
  <c r="G22" i="1" s="1"/>
  <c r="D21" i="1"/>
  <c r="H21" i="1" s="1"/>
  <c r="C21" i="1"/>
  <c r="D20" i="1"/>
  <c r="C20" i="1"/>
  <c r="G20" i="1" s="1"/>
  <c r="C19" i="1"/>
  <c r="D18" i="1"/>
  <c r="C18" i="1"/>
  <c r="G18" i="1" s="1"/>
  <c r="D17" i="1"/>
  <c r="H17" i="1" s="1"/>
  <c r="C17" i="1"/>
  <c r="D16" i="1"/>
  <c r="C16" i="1"/>
  <c r="G16" i="1" s="1"/>
  <c r="D15" i="1"/>
  <c r="C15" i="1"/>
  <c r="G15" i="1" s="1"/>
  <c r="D14" i="1"/>
  <c r="C14" i="1"/>
  <c r="G14" i="1" s="1"/>
  <c r="D13" i="1"/>
  <c r="H13" i="1" s="1"/>
  <c r="C13" i="1"/>
  <c r="D12" i="1"/>
  <c r="C12" i="1"/>
  <c r="G12" i="1" s="1"/>
  <c r="D11" i="1"/>
  <c r="C11" i="1"/>
  <c r="D10" i="1"/>
  <c r="C10" i="1"/>
  <c r="D9" i="1"/>
  <c r="H9" i="1" s="1"/>
  <c r="C9" i="1"/>
  <c r="D8" i="1"/>
  <c r="C8" i="1"/>
  <c r="D7" i="1"/>
  <c r="C7" i="1"/>
  <c r="G7" i="1" s="1"/>
  <c r="D6" i="1"/>
  <c r="C6" i="1"/>
  <c r="G6" i="1" s="1"/>
  <c r="D5" i="1"/>
  <c r="H5" i="1" s="1"/>
  <c r="C5" i="1"/>
  <c r="C4" i="1"/>
  <c r="H647" i="1" l="1"/>
  <c r="E23" i="9"/>
  <c r="B23" i="9" s="1"/>
  <c r="G236" i="1"/>
  <c r="G237" i="1"/>
  <c r="F240" i="4"/>
  <c r="H1277" i="1"/>
  <c r="H1273" i="1"/>
  <c r="H1268" i="1"/>
  <c r="H1265" i="1"/>
  <c r="H1264" i="1"/>
  <c r="G401" i="1"/>
  <c r="G405" i="1"/>
  <c r="H823" i="1"/>
  <c r="H822" i="1"/>
  <c r="H821" i="1"/>
  <c r="H819" i="1"/>
  <c r="H817" i="1"/>
  <c r="H812" i="1"/>
  <c r="H810" i="1"/>
  <c r="H809" i="1"/>
  <c r="H757" i="1"/>
  <c r="H755" i="1"/>
  <c r="H754" i="1"/>
  <c r="H753" i="1"/>
  <c r="H752" i="1"/>
  <c r="H719" i="1"/>
  <c r="E47" i="9"/>
  <c r="B47" i="9" s="1"/>
  <c r="H718" i="1"/>
  <c r="H716" i="1"/>
  <c r="H715" i="1"/>
  <c r="H713" i="1"/>
  <c r="H655" i="1"/>
  <c r="E275" i="9"/>
  <c r="B275" i="9" s="1"/>
  <c r="E33" i="9"/>
  <c r="B33" i="9" s="1"/>
  <c r="E293" i="9"/>
  <c r="B293" i="9" s="1"/>
  <c r="H644" i="1"/>
  <c r="H642" i="1"/>
  <c r="H645" i="1"/>
  <c r="E580" i="4"/>
  <c r="D574" i="1" s="1"/>
  <c r="F585" i="4"/>
  <c r="G292" i="1"/>
  <c r="G291" i="1"/>
  <c r="G413" i="1"/>
  <c r="F418" i="4"/>
  <c r="G288" i="1"/>
  <c r="G411" i="1"/>
  <c r="E644" i="4"/>
  <c r="D638" i="1" s="1"/>
  <c r="D412" i="1"/>
  <c r="G412" i="1" s="1"/>
  <c r="E273" i="9"/>
  <c r="B273" i="9" s="1"/>
  <c r="E296" i="9"/>
  <c r="B296" i="9" s="1"/>
  <c r="E301" i="9"/>
  <c r="B301" i="9" s="1"/>
  <c r="E27" i="9"/>
  <c r="B27" i="9" s="1"/>
  <c r="E294" i="9"/>
  <c r="B294" i="9" s="1"/>
  <c r="E300" i="9"/>
  <c r="B300" i="9" s="1"/>
  <c r="E286" i="9"/>
  <c r="B286" i="9" s="1"/>
  <c r="G355" i="1"/>
  <c r="G398" i="1"/>
  <c r="G397" i="1"/>
  <c r="G386" i="1"/>
  <c r="F388" i="4"/>
  <c r="G383" i="1"/>
  <c r="G374" i="1"/>
  <c r="G367" i="1"/>
  <c r="E363" i="4"/>
  <c r="D358" i="1" s="1"/>
  <c r="H358" i="1" s="1"/>
  <c r="G363" i="1"/>
  <c r="G359" i="1"/>
  <c r="D346" i="1"/>
  <c r="G346" i="1" s="1"/>
  <c r="G351" i="1"/>
  <c r="G308" i="1"/>
  <c r="E311" i="4"/>
  <c r="D306" i="1" s="1"/>
  <c r="E299" i="4"/>
  <c r="D294" i="1" s="1"/>
  <c r="E224" i="4"/>
  <c r="D220" i="1" s="1"/>
  <c r="H220" i="1" s="1"/>
  <c r="G276" i="1"/>
  <c r="G268" i="1"/>
  <c r="E263" i="4"/>
  <c r="D259" i="1" s="1"/>
  <c r="F268" i="4"/>
  <c r="G264" i="1"/>
  <c r="G257" i="1"/>
  <c r="E69" i="9"/>
  <c r="B69" i="9" s="1"/>
  <c r="E252" i="4"/>
  <c r="D248" i="1" s="1"/>
  <c r="F259" i="4"/>
  <c r="G233" i="1"/>
  <c r="F236" i="4"/>
  <c r="G232" i="1"/>
  <c r="G229" i="1"/>
  <c r="G220" i="1"/>
  <c r="F231" i="4"/>
  <c r="G228" i="1"/>
  <c r="F216" i="4"/>
  <c r="F225" i="9"/>
  <c r="B225" i="9" s="1"/>
  <c r="F210" i="4"/>
  <c r="G188" i="1"/>
  <c r="F188" i="4"/>
  <c r="F223" i="9"/>
  <c r="B223" i="9" s="1"/>
  <c r="G184" i="1"/>
  <c r="F221" i="9"/>
  <c r="B221" i="9" s="1"/>
  <c r="G180" i="1"/>
  <c r="F219" i="9"/>
  <c r="B219" i="9" s="1"/>
  <c r="G179" i="1"/>
  <c r="G176" i="1"/>
  <c r="G175" i="1"/>
  <c r="G173" i="1"/>
  <c r="G172" i="1"/>
  <c r="G171" i="1"/>
  <c r="G169" i="1"/>
  <c r="G167" i="1"/>
  <c r="E163" i="4"/>
  <c r="D159" i="1" s="1"/>
  <c r="G159" i="1" s="1"/>
  <c r="G165" i="1"/>
  <c r="G160" i="1"/>
  <c r="G164" i="1"/>
  <c r="G163" i="1"/>
  <c r="E152" i="4"/>
  <c r="D148" i="1" s="1"/>
  <c r="F159" i="4"/>
  <c r="G155" i="1"/>
  <c r="G149" i="1"/>
  <c r="G151" i="1"/>
  <c r="G146" i="1"/>
  <c r="G136" i="1"/>
  <c r="D136" i="1"/>
  <c r="G124" i="1"/>
  <c r="E124" i="4"/>
  <c r="D120" i="1" s="1"/>
  <c r="G118" i="1"/>
  <c r="G116" i="1"/>
  <c r="F217" i="9"/>
  <c r="B217" i="9" s="1"/>
  <c r="G108" i="1"/>
  <c r="G112" i="1"/>
  <c r="G110" i="1"/>
  <c r="E106" i="4"/>
  <c r="D102" i="1" s="1"/>
  <c r="G102" i="1" s="1"/>
  <c r="G107" i="1"/>
  <c r="G106" i="1"/>
  <c r="G103" i="1"/>
  <c r="G96" i="1"/>
  <c r="G90" i="1"/>
  <c r="G87" i="1"/>
  <c r="G82" i="1"/>
  <c r="E82" i="4"/>
  <c r="D78" i="1" s="1"/>
  <c r="G78" i="1" s="1"/>
  <c r="G72" i="1"/>
  <c r="G70" i="1"/>
  <c r="F74" i="4"/>
  <c r="G62" i="1"/>
  <c r="G58" i="1"/>
  <c r="F215" i="9"/>
  <c r="B215" i="9" s="1"/>
  <c r="F29" i="4"/>
  <c r="G27" i="1"/>
  <c r="G19" i="1"/>
  <c r="G11" i="1"/>
  <c r="G10" i="1"/>
  <c r="G8" i="1"/>
  <c r="F8" i="4"/>
  <c r="G4" i="1"/>
  <c r="H7" i="1"/>
  <c r="H11" i="1"/>
  <c r="H15" i="1"/>
  <c r="H19" i="1"/>
  <c r="H23" i="1"/>
  <c r="H27" i="1"/>
  <c r="H31" i="1"/>
  <c r="H35" i="1"/>
  <c r="H39" i="1"/>
  <c r="E129" i="6"/>
  <c r="D1423" i="1" s="1"/>
  <c r="D1424" i="1"/>
  <c r="H4" i="1"/>
  <c r="H8" i="1"/>
  <c r="H12" i="1"/>
  <c r="H16" i="1"/>
  <c r="H20" i="1"/>
  <c r="H24" i="1"/>
  <c r="H28" i="1"/>
  <c r="H32" i="1"/>
  <c r="H36" i="1"/>
  <c r="H40" i="1"/>
  <c r="C1576" i="1"/>
  <c r="H1576" i="1" s="1"/>
  <c r="I36" i="3"/>
  <c r="G5" i="1"/>
  <c r="G9" i="1"/>
  <c r="G13" i="1"/>
  <c r="G17" i="1"/>
  <c r="G21" i="1"/>
  <c r="G25" i="1"/>
  <c r="G29" i="1"/>
  <c r="G33" i="1"/>
  <c r="G37" i="1"/>
  <c r="G41" i="1"/>
  <c r="G45" i="1"/>
  <c r="G49" i="1"/>
  <c r="G53" i="1"/>
  <c r="G57" i="1"/>
  <c r="G61" i="1"/>
  <c r="G65" i="1"/>
  <c r="G69" i="1"/>
  <c r="G73" i="1"/>
  <c r="G77" i="1"/>
  <c r="G81" i="1"/>
  <c r="G85" i="1"/>
  <c r="G89" i="1"/>
  <c r="G93" i="1"/>
  <c r="G97" i="1"/>
  <c r="G101" i="1"/>
  <c r="G105" i="1"/>
  <c r="G109" i="1"/>
  <c r="G113" i="1"/>
  <c r="G117" i="1"/>
  <c r="G121" i="1"/>
  <c r="G125" i="1"/>
  <c r="G133" i="1"/>
  <c r="G137" i="1"/>
  <c r="G141" i="1"/>
  <c r="G145" i="1"/>
  <c r="G150" i="1"/>
  <c r="G154" i="1"/>
  <c r="G158" i="1"/>
  <c r="G162" i="1"/>
  <c r="G166" i="1"/>
  <c r="G170" i="1"/>
  <c r="G174" i="1"/>
  <c r="H6" i="1"/>
  <c r="H10" i="1"/>
  <c r="H14" i="1"/>
  <c r="H18" i="1"/>
  <c r="H22" i="1"/>
  <c r="H26" i="1"/>
  <c r="H30" i="1"/>
  <c r="H34" i="1"/>
  <c r="H38" i="1"/>
  <c r="H42" i="1"/>
  <c r="H50" i="1"/>
  <c r="H54" i="1"/>
  <c r="H58" i="1"/>
  <c r="H62" i="1"/>
  <c r="H66" i="1"/>
  <c r="H70" i="1"/>
  <c r="H74" i="1"/>
  <c r="H82" i="1"/>
  <c r="H86" i="1"/>
  <c r="H90" i="1"/>
  <c r="H94" i="1"/>
  <c r="H98" i="1"/>
  <c r="H106" i="1"/>
  <c r="H110" i="1"/>
  <c r="H114" i="1"/>
  <c r="H118" i="1"/>
  <c r="H122" i="1"/>
  <c r="H126" i="1"/>
  <c r="H130" i="1"/>
  <c r="H134" i="1"/>
  <c r="H138" i="1"/>
  <c r="H142" i="1"/>
  <c r="H146" i="1"/>
  <c r="H151" i="1"/>
  <c r="H155" i="1"/>
  <c r="H163" i="1"/>
  <c r="H167" i="1"/>
  <c r="H171" i="1"/>
  <c r="H175" i="1"/>
  <c r="H179" i="1"/>
  <c r="H574" i="1"/>
  <c r="G183" i="1"/>
  <c r="G187" i="1"/>
  <c r="G191" i="1"/>
  <c r="G195" i="1"/>
  <c r="G199" i="1"/>
  <c r="G203" i="1"/>
  <c r="G207" i="1"/>
  <c r="G215" i="1"/>
  <c r="G219" i="1"/>
  <c r="G223" i="1"/>
  <c r="G227" i="1"/>
  <c r="G231" i="1"/>
  <c r="G235" i="1"/>
  <c r="G239" i="1"/>
  <c r="G243" i="1"/>
  <c r="G247" i="1"/>
  <c r="G251" i="1"/>
  <c r="G255" i="1"/>
  <c r="G263" i="1"/>
  <c r="G267" i="1"/>
  <c r="G271" i="1"/>
  <c r="G275" i="1"/>
  <c r="G279" i="1"/>
  <c r="G283" i="1"/>
  <c r="G290" i="1"/>
  <c r="G295" i="1"/>
  <c r="H454" i="1"/>
  <c r="H458" i="1"/>
  <c r="H462" i="1"/>
  <c r="H470" i="1"/>
  <c r="H474" i="1"/>
  <c r="H478" i="1"/>
  <c r="H482" i="1"/>
  <c r="H486" i="1"/>
  <c r="H490" i="1"/>
  <c r="H494" i="1"/>
  <c r="H498" i="1"/>
  <c r="H502" i="1"/>
  <c r="H506" i="1"/>
  <c r="H510" i="1"/>
  <c r="H514" i="1"/>
  <c r="H518" i="1"/>
  <c r="H527" i="1"/>
  <c r="H531" i="1"/>
  <c r="G348" i="1"/>
  <c r="G352" i="1"/>
  <c r="G356" i="1"/>
  <c r="G360" i="1"/>
  <c r="G364" i="1"/>
  <c r="G368" i="1"/>
  <c r="G372" i="1"/>
  <c r="G376" i="1"/>
  <c r="G380" i="1"/>
  <c r="G384" i="1"/>
  <c r="G388" i="1"/>
  <c r="G392" i="1"/>
  <c r="G396" i="1"/>
  <c r="G400" i="1"/>
  <c r="G406" i="1"/>
  <c r="H418" i="1"/>
  <c r="H422" i="1"/>
  <c r="H426" i="1"/>
  <c r="H430" i="1"/>
  <c r="H434" i="1"/>
  <c r="H438" i="1"/>
  <c r="H442" i="1"/>
  <c r="H446" i="1"/>
  <c r="H450" i="1"/>
  <c r="H43" i="1"/>
  <c r="H47" i="1"/>
  <c r="H51" i="1"/>
  <c r="H55" i="1"/>
  <c r="H59" i="1"/>
  <c r="H63" i="1"/>
  <c r="H67" i="1"/>
  <c r="H71" i="1"/>
  <c r="H75" i="1"/>
  <c r="H79" i="1"/>
  <c r="H83" i="1"/>
  <c r="H87" i="1"/>
  <c r="H91" i="1"/>
  <c r="H95" i="1"/>
  <c r="H99" i="1"/>
  <c r="H103" i="1"/>
  <c r="H107" i="1"/>
  <c r="H111" i="1"/>
  <c r="H115" i="1"/>
  <c r="H119" i="1"/>
  <c r="H123" i="1"/>
  <c r="H127" i="1"/>
  <c r="H131" i="1"/>
  <c r="H139" i="1"/>
  <c r="H143" i="1"/>
  <c r="H152" i="1"/>
  <c r="H156" i="1"/>
  <c r="H160" i="1"/>
  <c r="H164" i="1"/>
  <c r="H168" i="1"/>
  <c r="H172" i="1"/>
  <c r="H176" i="1"/>
  <c r="H180" i="1"/>
  <c r="H184" i="1"/>
  <c r="H188" i="1"/>
  <c r="H196" i="1"/>
  <c r="H200" i="1"/>
  <c r="H204" i="1"/>
  <c r="H208" i="1"/>
  <c r="H212" i="1"/>
  <c r="H216" i="1"/>
  <c r="H224" i="1"/>
  <c r="H228" i="1"/>
  <c r="H232" i="1"/>
  <c r="H236" i="1"/>
  <c r="H240" i="1"/>
  <c r="H244" i="1"/>
  <c r="H252" i="1"/>
  <c r="H256" i="1"/>
  <c r="H260" i="1"/>
  <c r="H264" i="1"/>
  <c r="H268" i="1"/>
  <c r="H272" i="1"/>
  <c r="H276" i="1"/>
  <c r="H280" i="1"/>
  <c r="H284" i="1"/>
  <c r="H291" i="1"/>
  <c r="H296" i="1"/>
  <c r="H300" i="1"/>
  <c r="H304" i="1"/>
  <c r="H308" i="1"/>
  <c r="H312" i="1"/>
  <c r="H316" i="1"/>
  <c r="H320" i="1"/>
  <c r="H324" i="1"/>
  <c r="H328" i="1"/>
  <c r="H332" i="1"/>
  <c r="H336" i="1"/>
  <c r="H340" i="1"/>
  <c r="H344" i="1"/>
  <c r="G349" i="1"/>
  <c r="G353" i="1"/>
  <c r="G357" i="1"/>
  <c r="G361" i="1"/>
  <c r="G365" i="1"/>
  <c r="G369" i="1"/>
  <c r="G373" i="1"/>
  <c r="H44" i="1"/>
  <c r="H48" i="1"/>
  <c r="H52" i="1"/>
  <c r="H56" i="1"/>
  <c r="H60" i="1"/>
  <c r="H64" i="1"/>
  <c r="H68" i="1"/>
  <c r="H72" i="1"/>
  <c r="H76" i="1"/>
  <c r="H80" i="1"/>
  <c r="H84" i="1"/>
  <c r="H88" i="1"/>
  <c r="H92" i="1"/>
  <c r="H96" i="1"/>
  <c r="H100" i="1"/>
  <c r="H104" i="1"/>
  <c r="H108" i="1"/>
  <c r="H112" i="1"/>
  <c r="H116" i="1"/>
  <c r="H124" i="1"/>
  <c r="H128" i="1"/>
  <c r="H132" i="1"/>
  <c r="H136" i="1"/>
  <c r="H140" i="1"/>
  <c r="H144"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69" i="1"/>
  <c r="H273" i="1"/>
  <c r="H277" i="1"/>
  <c r="H281" i="1"/>
  <c r="H288" i="1"/>
  <c r="H292" i="1"/>
  <c r="H297" i="1"/>
  <c r="H301" i="1"/>
  <c r="H305" i="1"/>
  <c r="H309" i="1"/>
  <c r="H313" i="1"/>
  <c r="H317" i="1"/>
  <c r="H321" i="1"/>
  <c r="H325" i="1"/>
  <c r="H329" i="1"/>
  <c r="H333" i="1"/>
  <c r="H337" i="1"/>
  <c r="H341"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G289" i="1"/>
  <c r="G298" i="1"/>
  <c r="G302" i="1"/>
  <c r="G310" i="1"/>
  <c r="H535" i="1"/>
  <c r="H539" i="1"/>
  <c r="H543" i="1"/>
  <c r="H547" i="1"/>
  <c r="H551" i="1"/>
  <c r="H555" i="1"/>
  <c r="H559" i="1"/>
  <c r="G564" i="1"/>
  <c r="G568" i="1"/>
  <c r="G572" i="1"/>
  <c r="G576" i="1"/>
  <c r="G580" i="1"/>
  <c r="G584" i="1"/>
  <c r="H588" i="1"/>
  <c r="H592" i="1"/>
  <c r="H596" i="1"/>
  <c r="H600" i="1"/>
  <c r="H604" i="1"/>
  <c r="H608" i="1"/>
  <c r="H612" i="1"/>
  <c r="H616" i="1"/>
  <c r="H620" i="1"/>
  <c r="H624" i="1"/>
  <c r="H628" i="1"/>
  <c r="H769" i="1"/>
  <c r="H1104" i="1"/>
  <c r="E190" i="5"/>
  <c r="D1168" i="1"/>
  <c r="H1168" i="1" s="1"/>
  <c r="G311" i="9"/>
  <c r="C1183" i="1"/>
  <c r="G1183" i="1" s="1"/>
  <c r="F206" i="5"/>
  <c r="H377" i="1"/>
  <c r="H381" i="1"/>
  <c r="H385" i="1"/>
  <c r="H389" i="1"/>
  <c r="H393" i="1"/>
  <c r="H397" i="1"/>
  <c r="H401" i="1"/>
  <c r="H411" i="1"/>
  <c r="H419"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4" i="1"/>
  <c r="H528" i="1"/>
  <c r="H532" i="1"/>
  <c r="H536" i="1"/>
  <c r="H540" i="1"/>
  <c r="H544" i="1"/>
  <c r="H548" i="1"/>
  <c r="H552" i="1"/>
  <c r="H556" i="1"/>
  <c r="H560" i="1"/>
  <c r="G565" i="1"/>
  <c r="G569" i="1"/>
  <c r="G573" i="1"/>
  <c r="G577" i="1"/>
  <c r="G581" i="1"/>
  <c r="G585" i="1"/>
  <c r="H589" i="1"/>
  <c r="H593" i="1"/>
  <c r="H597" i="1"/>
  <c r="H601" i="1"/>
  <c r="H605" i="1"/>
  <c r="H609" i="1"/>
  <c r="H613" i="1"/>
  <c r="H617" i="1"/>
  <c r="H621" i="1"/>
  <c r="H625" i="1"/>
  <c r="H631" i="1"/>
  <c r="H770" i="1"/>
  <c r="H1060" i="1"/>
  <c r="H1064" i="1"/>
  <c r="F264" i="4"/>
  <c r="D263" i="4"/>
  <c r="G314" i="1"/>
  <c r="G318" i="1"/>
  <c r="G322" i="1"/>
  <c r="G326" i="1"/>
  <c r="G330" i="1"/>
  <c r="G334" i="1"/>
  <c r="G338" i="1"/>
  <c r="G342" i="1"/>
  <c r="H346" i="1"/>
  <c r="H350" i="1"/>
  <c r="H354" i="1"/>
  <c r="H362" i="1"/>
  <c r="H366" i="1"/>
  <c r="H370" i="1"/>
  <c r="H374" i="1"/>
  <c r="H378" i="1"/>
  <c r="H382" i="1"/>
  <c r="H386" i="1"/>
  <c r="H390" i="1"/>
  <c r="H394" i="1"/>
  <c r="H398" i="1"/>
  <c r="H404"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5" i="1"/>
  <c r="H529" i="1"/>
  <c r="H533" i="1"/>
  <c r="H537" i="1"/>
  <c r="H541" i="1"/>
  <c r="H545" i="1"/>
  <c r="H549" i="1"/>
  <c r="H553" i="1"/>
  <c r="H557" i="1"/>
  <c r="G562" i="1"/>
  <c r="G566" i="1"/>
  <c r="G570" i="1"/>
  <c r="G578" i="1"/>
  <c r="G582" i="1"/>
  <c r="G586" i="1"/>
  <c r="H590" i="1"/>
  <c r="H594" i="1"/>
  <c r="H598" i="1"/>
  <c r="H602" i="1"/>
  <c r="H606" i="1"/>
  <c r="H610" i="1"/>
  <c r="H614" i="1"/>
  <c r="H618" i="1"/>
  <c r="H622" i="1"/>
  <c r="H626" i="1"/>
  <c r="H632" i="1"/>
  <c r="H771" i="1"/>
  <c r="F40" i="4"/>
  <c r="D7" i="4"/>
  <c r="C3" i="1" s="1"/>
  <c r="G299" i="1"/>
  <c r="G303" i="1"/>
  <c r="G307" i="1"/>
  <c r="G311" i="1"/>
  <c r="G315" i="1"/>
  <c r="G319" i="1"/>
  <c r="G323" i="1"/>
  <c r="G327" i="1"/>
  <c r="G331" i="1"/>
  <c r="G335" i="1"/>
  <c r="G339" i="1"/>
  <c r="G343" i="1"/>
  <c r="H347" i="1"/>
  <c r="H351" i="1"/>
  <c r="H355" i="1"/>
  <c r="H359" i="1"/>
  <c r="H363" i="1"/>
  <c r="H367" i="1"/>
  <c r="H371" i="1"/>
  <c r="H375" i="1"/>
  <c r="H379" i="1"/>
  <c r="H383" i="1"/>
  <c r="H387" i="1"/>
  <c r="H395" i="1"/>
  <c r="H399" i="1"/>
  <c r="H405"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6" i="1"/>
  <c r="H530" i="1"/>
  <c r="H534" i="1"/>
  <c r="H538" i="1"/>
  <c r="H542" i="1"/>
  <c r="H546" i="1"/>
  <c r="H550" i="1"/>
  <c r="H554" i="1"/>
  <c r="H558" i="1"/>
  <c r="G563" i="1"/>
  <c r="G567" i="1"/>
  <c r="G571" i="1"/>
  <c r="G575" i="1"/>
  <c r="G579" i="1"/>
  <c r="G583" i="1"/>
  <c r="H591" i="1"/>
  <c r="H595" i="1"/>
  <c r="H599" i="1"/>
  <c r="H603" i="1"/>
  <c r="H607" i="1"/>
  <c r="H611" i="1"/>
  <c r="H615" i="1"/>
  <c r="H623" i="1"/>
  <c r="H627" i="1"/>
  <c r="H768" i="1"/>
  <c r="H772" i="1"/>
  <c r="H1496" i="1"/>
  <c r="G1496" i="1"/>
  <c r="G1561" i="1"/>
  <c r="H1561" i="1"/>
  <c r="H1125" i="1"/>
  <c r="H1129" i="1"/>
  <c r="H1133" i="1"/>
  <c r="H1137" i="1"/>
  <c r="H1141" i="1"/>
  <c r="H1155" i="1"/>
  <c r="G1168" i="1"/>
  <c r="H1217" i="1"/>
  <c r="H1226" i="1"/>
  <c r="H1276" i="1"/>
  <c r="H1280" i="1"/>
  <c r="H1284" i="1"/>
  <c r="H1288" i="1"/>
  <c r="H1292" i="1"/>
  <c r="G1296" i="1"/>
  <c r="G1300" i="1"/>
  <c r="G1304" i="1"/>
  <c r="G1308" i="1"/>
  <c r="G1312" i="1"/>
  <c r="G1320" i="1"/>
  <c r="J1448" i="1"/>
  <c r="J1452" i="1"/>
  <c r="J1457" i="1"/>
  <c r="H1461" i="1"/>
  <c r="J1465" i="1"/>
  <c r="H1469" i="1"/>
  <c r="J1473" i="1"/>
  <c r="J1477" i="1"/>
  <c r="H1550" i="1"/>
  <c r="G1550" i="1"/>
  <c r="E50" i="4"/>
  <c r="D46" i="1" s="1"/>
  <c r="F304" i="4"/>
  <c r="H1540" i="1"/>
  <c r="G1540" i="1"/>
  <c r="B254" i="9"/>
  <c r="B262" i="9"/>
  <c r="B270" i="9"/>
  <c r="H980" i="1"/>
  <c r="H995" i="1"/>
  <c r="H999" i="1"/>
  <c r="H1003" i="1"/>
  <c r="H1020" i="1"/>
  <c r="H1024" i="1"/>
  <c r="H1036" i="1"/>
  <c r="H1040" i="1"/>
  <c r="H1044" i="1"/>
  <c r="H1049" i="1"/>
  <c r="H1053" i="1"/>
  <c r="H1057" i="1"/>
  <c r="H1101" i="1"/>
  <c r="H1105" i="1"/>
  <c r="H1121" i="1"/>
  <c r="G1126" i="1"/>
  <c r="G1130" i="1"/>
  <c r="G1134" i="1"/>
  <c r="G1138" i="1"/>
  <c r="H1146" i="1"/>
  <c r="H1150" i="1"/>
  <c r="G1156" i="1"/>
  <c r="H1160" i="1"/>
  <c r="H1164" i="1"/>
  <c r="H1172" i="1"/>
  <c r="H1176" i="1"/>
  <c r="H1180" i="1"/>
  <c r="H1184" i="1"/>
  <c r="H1188" i="1"/>
  <c r="H1192" i="1"/>
  <c r="H1196" i="1"/>
  <c r="H1200" i="1"/>
  <c r="H1204" i="1"/>
  <c r="H1208" i="1"/>
  <c r="H1212" i="1"/>
  <c r="G1218" i="1"/>
  <c r="G1223" i="1"/>
  <c r="H1231" i="1"/>
  <c r="H1240" i="1"/>
  <c r="H1244" i="1"/>
  <c r="H1248" i="1"/>
  <c r="H1252" i="1"/>
  <c r="H1256" i="1"/>
  <c r="G1333" i="1"/>
  <c r="G1337" i="1"/>
  <c r="G1341" i="1"/>
  <c r="G1345" i="1"/>
  <c r="G1349" i="1"/>
  <c r="G1353" i="1"/>
  <c r="G1357" i="1"/>
  <c r="G1361" i="1"/>
  <c r="G1365" i="1"/>
  <c r="G1377" i="1"/>
  <c r="G1381" i="1"/>
  <c r="G1386" i="1"/>
  <c r="G1390" i="1"/>
  <c r="G1415" i="1"/>
  <c r="G1427" i="1"/>
  <c r="G1431" i="1"/>
  <c r="G1441" i="1"/>
  <c r="J1445" i="1"/>
  <c r="G1449" i="1"/>
  <c r="G1458" i="1"/>
  <c r="G1462" i="1"/>
  <c r="G1466" i="1"/>
  <c r="G1470" i="1"/>
  <c r="G1474" i="1"/>
  <c r="G1478" i="1"/>
  <c r="G1484" i="1"/>
  <c r="H1512" i="1"/>
  <c r="G1512" i="1"/>
  <c r="G1544" i="1"/>
  <c r="H1557" i="1"/>
  <c r="G1566" i="1"/>
  <c r="G1570" i="1"/>
  <c r="G1574" i="1"/>
  <c r="H1580" i="1"/>
  <c r="G1580" i="1"/>
  <c r="F279" i="4"/>
  <c r="D311" i="4"/>
  <c r="F571" i="4"/>
  <c r="D567" i="4"/>
  <c r="H1289" i="1"/>
  <c r="H1293" i="1"/>
  <c r="G1297" i="1"/>
  <c r="G1301" i="1"/>
  <c r="G1305" i="1"/>
  <c r="G1309" i="1"/>
  <c r="G1317" i="1"/>
  <c r="G1321" i="1"/>
  <c r="G1325" i="1"/>
  <c r="H1498" i="1"/>
  <c r="G1498" i="1"/>
  <c r="F219" i="4"/>
  <c r="D215" i="4"/>
  <c r="G290" i="9"/>
  <c r="D87" i="5"/>
  <c r="D1408" i="1"/>
  <c r="I27" i="3"/>
  <c r="H1066" i="1"/>
  <c r="H1102" i="1"/>
  <c r="H1106" i="1"/>
  <c r="H1122" i="1"/>
  <c r="H1143" i="1"/>
  <c r="H1147" i="1"/>
  <c r="H1151" i="1"/>
  <c r="H1161" i="1"/>
  <c r="H1165" i="1"/>
  <c r="H1169" i="1"/>
  <c r="H1173" i="1"/>
  <c r="H1177" i="1"/>
  <c r="H1181" i="1"/>
  <c r="H1185" i="1"/>
  <c r="H1189" i="1"/>
  <c r="H1193" i="1"/>
  <c r="H1197" i="1"/>
  <c r="H1201" i="1"/>
  <c r="H1205" i="1"/>
  <c r="H1209" i="1"/>
  <c r="H1213" i="1"/>
  <c r="H1228" i="1"/>
  <c r="H1232" i="1"/>
  <c r="H1237" i="1"/>
  <c r="H1241" i="1"/>
  <c r="H1245" i="1"/>
  <c r="H1249" i="1"/>
  <c r="H1253" i="1"/>
  <c r="H1257" i="1"/>
  <c r="G1424" i="1"/>
  <c r="G1492" i="1"/>
  <c r="G1520" i="1"/>
  <c r="G1532" i="1"/>
  <c r="G1552" i="1"/>
  <c r="G1558" i="1"/>
  <c r="F140" i="4"/>
  <c r="D139" i="4"/>
  <c r="F169" i="4"/>
  <c r="D252" i="4"/>
  <c r="E118" i="5"/>
  <c r="D1096" i="1" s="1"/>
  <c r="H1096" i="1" s="1"/>
  <c r="D176" i="5"/>
  <c r="F36" i="6"/>
  <c r="D35" i="6"/>
  <c r="E6" i="7"/>
  <c r="D1438" i="1"/>
  <c r="H1009" i="1"/>
  <c r="H1013" i="1"/>
  <c r="H1017" i="1"/>
  <c r="H1058" i="1"/>
  <c r="H1062" i="1"/>
  <c r="G1067" i="1"/>
  <c r="H1071" i="1"/>
  <c r="H1075" i="1"/>
  <c r="H1079" i="1"/>
  <c r="H1083" i="1"/>
  <c r="H1087" i="1"/>
  <c r="H1091" i="1"/>
  <c r="H1095" i="1"/>
  <c r="H1099" i="1"/>
  <c r="G1103" i="1"/>
  <c r="G1107" i="1"/>
  <c r="H1111" i="1"/>
  <c r="H1115" i="1"/>
  <c r="G1119" i="1"/>
  <c r="G1123" i="1"/>
  <c r="H1127" i="1"/>
  <c r="H1131" i="1"/>
  <c r="H1135" i="1"/>
  <c r="H1139" i="1"/>
  <c r="G1144" i="1"/>
  <c r="G1148" i="1"/>
  <c r="G1158" i="1"/>
  <c r="G1162" i="1"/>
  <c r="G1166" i="1"/>
  <c r="G1170" i="1"/>
  <c r="G1174" i="1"/>
  <c r="G1178" i="1"/>
  <c r="G1182" i="1"/>
  <c r="G1186" i="1"/>
  <c r="G1190" i="1"/>
  <c r="G1194" i="1"/>
  <c r="G1198" i="1"/>
  <c r="G1202" i="1"/>
  <c r="G1206" i="1"/>
  <c r="G1210" i="1"/>
  <c r="G1220" i="1"/>
  <c r="H1224" i="1"/>
  <c r="G1229" i="1"/>
  <c r="G1233" i="1"/>
  <c r="G1238" i="1"/>
  <c r="G1242" i="1"/>
  <c r="G1246" i="1"/>
  <c r="G1250" i="1"/>
  <c r="G1254" i="1"/>
  <c r="G1258" i="1"/>
  <c r="H1262" i="1"/>
  <c r="H1266" i="1"/>
  <c r="H1270" i="1"/>
  <c r="H1274" i="1"/>
  <c r="H1278" i="1"/>
  <c r="H1282" i="1"/>
  <c r="H1286" i="1"/>
  <c r="H1290" i="1"/>
  <c r="G1298" i="1"/>
  <c r="G1302" i="1"/>
  <c r="G1306" i="1"/>
  <c r="G1310" i="1"/>
  <c r="G1326" i="1"/>
  <c r="D133" i="4"/>
  <c r="F177" i="4"/>
  <c r="F99" i="6"/>
  <c r="C1393" i="1"/>
  <c r="G1393" i="1" s="1"/>
  <c r="G1059" i="1"/>
  <c r="G1128" i="1"/>
  <c r="G1225" i="1"/>
  <c r="G1331" i="1"/>
  <c r="G1335" i="1"/>
  <c r="G1339" i="1"/>
  <c r="G1343" i="1"/>
  <c r="G1347" i="1"/>
  <c r="G1351" i="1"/>
  <c r="G1355" i="1"/>
  <c r="G1359" i="1"/>
  <c r="G1363" i="1"/>
  <c r="G1367" i="1"/>
  <c r="G1375" i="1"/>
  <c r="H1534" i="1"/>
  <c r="G1534" i="1"/>
  <c r="H1554" i="1"/>
  <c r="G1554" i="1"/>
  <c r="F120" i="4"/>
  <c r="F164" i="4"/>
  <c r="D459" i="4"/>
  <c r="D12" i="5"/>
  <c r="H1116" i="1"/>
  <c r="G1120" i="1"/>
  <c r="G1145" i="1"/>
  <c r="G1149" i="1"/>
  <c r="G1159" i="1"/>
  <c r="G1163" i="1"/>
  <c r="G1171" i="1"/>
  <c r="G1175" i="1"/>
  <c r="G1179" i="1"/>
  <c r="G1187" i="1"/>
  <c r="G1191" i="1"/>
  <c r="G1195" i="1"/>
  <c r="G1199" i="1"/>
  <c r="G1203" i="1"/>
  <c r="G1207" i="1"/>
  <c r="G1211" i="1"/>
  <c r="G1221" i="1"/>
  <c r="G1230" i="1"/>
  <c r="G1234" i="1"/>
  <c r="G1239" i="1"/>
  <c r="G1243" i="1"/>
  <c r="G1247" i="1"/>
  <c r="G1251" i="1"/>
  <c r="G1255" i="1"/>
  <c r="H1263" i="1"/>
  <c r="H1267" i="1"/>
  <c r="H1271" i="1"/>
  <c r="H1275" i="1"/>
  <c r="H1279" i="1"/>
  <c r="H1283" i="1"/>
  <c r="H1287" i="1"/>
  <c r="H1291" i="1"/>
  <c r="G1295" i="1"/>
  <c r="G1303" i="1"/>
  <c r="G1307" i="1"/>
  <c r="G1311" i="1"/>
  <c r="G1315" i="1"/>
  <c r="G1319" i="1"/>
  <c r="G1323" i="1"/>
  <c r="G1327" i="1"/>
  <c r="F128" i="4"/>
  <c r="F629" i="4"/>
  <c r="D625" i="4"/>
  <c r="G310" i="9"/>
  <c r="F190" i="5"/>
  <c r="D49" i="8"/>
  <c r="B248" i="9"/>
  <c r="B256" i="9"/>
  <c r="B264" i="9"/>
  <c r="E22" i="9"/>
  <c r="B22" i="9" s="1"/>
  <c r="E36" i="9"/>
  <c r="E52" i="9"/>
  <c r="E68" i="9"/>
  <c r="B68" i="9" s="1"/>
  <c r="E84" i="9"/>
  <c r="E100" i="9"/>
  <c r="E116" i="9"/>
  <c r="E132" i="9"/>
  <c r="E144" i="9"/>
  <c r="B144" i="9" s="1"/>
  <c r="E146" i="9"/>
  <c r="B146" i="9" s="1"/>
  <c r="E148" i="9"/>
  <c r="B148" i="9" s="1"/>
  <c r="E150" i="9"/>
  <c r="B150" i="9" s="1"/>
  <c r="E152" i="9"/>
  <c r="B152" i="9" s="1"/>
  <c r="E154" i="9"/>
  <c r="B154" i="9" s="1"/>
  <c r="E156" i="9"/>
  <c r="B156" i="9" s="1"/>
  <c r="E158" i="9"/>
  <c r="B158" i="9" s="1"/>
  <c r="E160" i="9"/>
  <c r="B160" i="9" s="1"/>
  <c r="B247" i="9"/>
  <c r="B253" i="9"/>
  <c r="B265" i="9"/>
  <c r="E284" i="9"/>
  <c r="E303" i="9"/>
  <c r="B303" i="9" s="1"/>
  <c r="E34" i="9"/>
  <c r="E50" i="9"/>
  <c r="E66" i="9"/>
  <c r="E82" i="9"/>
  <c r="E98" i="9"/>
  <c r="E114" i="9"/>
  <c r="E130" i="9"/>
  <c r="F247" i="9"/>
  <c r="F253" i="9"/>
  <c r="F263" i="9"/>
  <c r="B263" i="9" s="1"/>
  <c r="F265" i="9"/>
  <c r="F267" i="9"/>
  <c r="B267" i="9" s="1"/>
  <c r="F269" i="9"/>
  <c r="B269" i="9" s="1"/>
  <c r="F271" i="9"/>
  <c r="B271" i="9" s="1"/>
  <c r="E7" i="4"/>
  <c r="D3" i="1" s="1"/>
  <c r="H3" i="1" s="1"/>
  <c r="E459" i="4"/>
  <c r="D453" i="1" s="1"/>
  <c r="D472" i="4"/>
  <c r="H1142" i="1"/>
  <c r="H1157" i="1"/>
  <c r="E288" i="9"/>
  <c r="B288" i="9" s="1"/>
  <c r="D50" i="4"/>
  <c r="D152" i="4"/>
  <c r="C148" i="1" s="1"/>
  <c r="D299" i="4"/>
  <c r="C294" i="1" s="1"/>
  <c r="G294" i="1" s="1"/>
  <c r="D421" i="4"/>
  <c r="D114" i="6"/>
  <c r="E32" i="9"/>
  <c r="B32" i="9" s="1"/>
  <c r="E46" i="9"/>
  <c r="B46" i="9" s="1"/>
  <c r="G1380" i="1"/>
  <c r="J1446" i="1"/>
  <c r="J1450" i="1"/>
  <c r="J1455" i="1"/>
  <c r="J1459" i="1"/>
  <c r="J1463" i="1"/>
  <c r="J1467" i="1"/>
  <c r="J1471" i="1"/>
  <c r="H1475" i="1"/>
  <c r="J1479" i="1"/>
  <c r="F82" i="4"/>
  <c r="D124" i="4"/>
  <c r="E215" i="4"/>
  <c r="D211" i="1" s="1"/>
  <c r="F369" i="4"/>
  <c r="D396" i="4"/>
  <c r="F402" i="4"/>
  <c r="D515" i="4"/>
  <c r="D580" i="4"/>
  <c r="C574" i="1" s="1"/>
  <c r="G574" i="1" s="1"/>
  <c r="D593" i="4"/>
  <c r="D245" i="5"/>
  <c r="C1222" i="1" s="1"/>
  <c r="G1222" i="1" s="1"/>
  <c r="D129" i="6"/>
  <c r="E30" i="9"/>
  <c r="E44" i="9"/>
  <c r="B44" i="9" s="1"/>
  <c r="E60" i="9"/>
  <c r="E76" i="9"/>
  <c r="E92" i="9"/>
  <c r="E108" i="9"/>
  <c r="E124" i="9"/>
  <c r="E140" i="9"/>
  <c r="E309" i="9"/>
  <c r="G1385" i="1"/>
  <c r="G1389" i="1"/>
  <c r="G1397" i="1"/>
  <c r="G1405" i="1"/>
  <c r="G1443" i="1"/>
  <c r="G1447" i="1"/>
  <c r="G1451" i="1"/>
  <c r="G1460" i="1"/>
  <c r="G1464" i="1"/>
  <c r="G1468" i="1"/>
  <c r="G1472" i="1"/>
  <c r="G1476" i="1"/>
  <c r="G1556" i="1"/>
  <c r="G1560" i="1"/>
  <c r="G1564" i="1"/>
  <c r="F59" i="4"/>
  <c r="F65" i="4"/>
  <c r="F91" i="4"/>
  <c r="F98" i="4"/>
  <c r="F112" i="4"/>
  <c r="D196" i="4"/>
  <c r="F356" i="4"/>
  <c r="D643" i="4"/>
  <c r="C637" i="1" s="1"/>
  <c r="E421" i="4"/>
  <c r="D529" i="4"/>
  <c r="F529" i="4" s="1"/>
  <c r="E625" i="4"/>
  <c r="D619" i="1" s="1"/>
  <c r="E238" i="5"/>
  <c r="D1215" i="1" s="1"/>
  <c r="H1215" i="1" s="1"/>
  <c r="H1235" i="1"/>
  <c r="E5" i="6"/>
  <c r="D5" i="6"/>
  <c r="C1299" i="1" s="1"/>
  <c r="F61" i="6"/>
  <c r="D89" i="6"/>
  <c r="C1383" i="1" s="1"/>
  <c r="E42" i="9"/>
  <c r="B42" i="9" s="1"/>
  <c r="E58" i="9"/>
  <c r="B58" i="9" s="1"/>
  <c r="E74" i="9"/>
  <c r="E90" i="9"/>
  <c r="E106" i="9"/>
  <c r="E122" i="9"/>
  <c r="E138" i="9"/>
  <c r="E283" i="9"/>
  <c r="B283" i="9" s="1"/>
  <c r="E295" i="9"/>
  <c r="B295" i="9" s="1"/>
  <c r="F378" i="4"/>
  <c r="F391" i="4"/>
  <c r="F652" i="4"/>
  <c r="E12" i="5"/>
  <c r="D990" i="1" s="1"/>
  <c r="H1154" i="1"/>
  <c r="F234" i="5"/>
  <c r="D6" i="8"/>
  <c r="C1481" i="1" s="1"/>
  <c r="H1481" i="1" s="1"/>
  <c r="B29" i="9"/>
  <c r="B43" i="9"/>
  <c r="B59" i="9"/>
  <c r="B75" i="9"/>
  <c r="B91" i="9"/>
  <c r="B107" i="9"/>
  <c r="B123" i="9"/>
  <c r="B139" i="9"/>
  <c r="F214" i="9"/>
  <c r="B214" i="9" s="1"/>
  <c r="F216" i="9"/>
  <c r="F218" i="9"/>
  <c r="F220" i="9"/>
  <c r="B220" i="9" s="1"/>
  <c r="F222" i="9"/>
  <c r="B222" i="9" s="1"/>
  <c r="F224" i="9"/>
  <c r="F226" i="9"/>
  <c r="B226" i="9" s="1"/>
  <c r="F228" i="9"/>
  <c r="B228" i="9" s="1"/>
  <c r="E287" i="9"/>
  <c r="B287" i="9" s="1"/>
  <c r="E298" i="9"/>
  <c r="B298" i="9" s="1"/>
  <c r="G1235" i="1"/>
  <c r="D1236" i="1"/>
  <c r="H1236" i="1" s="1"/>
  <c r="D1222" i="1"/>
  <c r="H1222" i="1" s="1"/>
  <c r="E237" i="5"/>
  <c r="D1227" i="1"/>
  <c r="H1227" i="1" s="1"/>
  <c r="F250" i="5"/>
  <c r="G1219" i="1"/>
  <c r="F242" i="5"/>
  <c r="G1215" i="1"/>
  <c r="G1216" i="1"/>
  <c r="D1216" i="1"/>
  <c r="H1216" i="1" s="1"/>
  <c r="G1165" i="1"/>
  <c r="G1157" i="1"/>
  <c r="G1154" i="1"/>
  <c r="G1142" i="1"/>
  <c r="G1143" i="1"/>
  <c r="G1141" i="1"/>
  <c r="G1140" i="1"/>
  <c r="G1137" i="1"/>
  <c r="G1136" i="1"/>
  <c r="G1127" i="1"/>
  <c r="G1132" i="1"/>
  <c r="G1125" i="1"/>
  <c r="G1064" i="1"/>
  <c r="G1063" i="1"/>
  <c r="H1056" i="1"/>
  <c r="G1061" i="1"/>
  <c r="H1047" i="1"/>
  <c r="H1048" i="1"/>
  <c r="H1050" i="1"/>
  <c r="H1034" i="1"/>
  <c r="H1035" i="1"/>
  <c r="H1033" i="1"/>
  <c r="H1030" i="1"/>
  <c r="H1032" i="1"/>
  <c r="H1023" i="1"/>
  <c r="H1028" i="1"/>
  <c r="F45" i="5"/>
  <c r="H1019" i="1"/>
  <c r="F41" i="5"/>
  <c r="H1007" i="1"/>
  <c r="F29" i="5"/>
  <c r="H994" i="1"/>
  <c r="H991" i="1"/>
  <c r="D986" i="1"/>
  <c r="H986" i="1" s="1"/>
  <c r="C1436" i="1"/>
  <c r="C1453" i="1"/>
  <c r="G1438" i="1"/>
  <c r="G1439" i="1"/>
  <c r="H1453" i="1"/>
  <c r="H1454" i="1"/>
  <c r="J1456" i="1"/>
  <c r="G1453" i="1"/>
  <c r="G1454" i="1"/>
  <c r="G1456" i="1"/>
  <c r="G1432" i="1"/>
  <c r="G1420" i="1"/>
  <c r="G1419" i="1"/>
  <c r="F118" i="6"/>
  <c r="G1409" i="1"/>
  <c r="G1411" i="1"/>
  <c r="G1407" i="1"/>
  <c r="G1406" i="1"/>
  <c r="G1403" i="1"/>
  <c r="G1401" i="1"/>
  <c r="G1402" i="1"/>
  <c r="F107" i="6"/>
  <c r="G1400" i="1"/>
  <c r="G1382" i="1"/>
  <c r="G1379" i="1"/>
  <c r="G1376" i="1"/>
  <c r="G1378" i="1"/>
  <c r="F82" i="6"/>
  <c r="G1373" i="1"/>
  <c r="G1369" i="1"/>
  <c r="G1371" i="1"/>
  <c r="F75" i="6"/>
  <c r="G1334" i="1"/>
  <c r="G1328" i="1"/>
  <c r="G1322" i="1"/>
  <c r="G1324" i="1"/>
  <c r="F28" i="6"/>
  <c r="G1316" i="1"/>
  <c r="G1318" i="1"/>
  <c r="G1314" i="1"/>
  <c r="G1313" i="1"/>
  <c r="H1579" i="1"/>
  <c r="D24" i="8"/>
  <c r="C1499" i="1" s="1"/>
  <c r="H1499" i="1" s="1"/>
  <c r="G1504" i="1"/>
  <c r="G1510" i="1"/>
  <c r="G1502" i="1"/>
  <c r="G1490" i="1"/>
  <c r="C1483" i="1"/>
  <c r="H1483" i="1" s="1"/>
  <c r="G1486" i="1"/>
  <c r="G148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8" i="1"/>
  <c r="G1109" i="1"/>
  <c r="G1110" i="1"/>
  <c r="G1111" i="1"/>
  <c r="G1112" i="1"/>
  <c r="G1113" i="1"/>
  <c r="G1114" i="1"/>
  <c r="G1115" i="1"/>
  <c r="G1116" i="1"/>
  <c r="G1117" i="1"/>
  <c r="G1118" i="1"/>
  <c r="H1259" i="1"/>
  <c r="G1259" i="1"/>
  <c r="G1261" i="1"/>
  <c r="G1263" i="1"/>
  <c r="G1265" i="1"/>
  <c r="G1267" i="1"/>
  <c r="G1269" i="1"/>
  <c r="G1271" i="1"/>
  <c r="G1273" i="1"/>
  <c r="G1275" i="1"/>
  <c r="G1277" i="1"/>
  <c r="G1279" i="1"/>
  <c r="G1281" i="1"/>
  <c r="G1283" i="1"/>
  <c r="G1285" i="1"/>
  <c r="G1287" i="1"/>
  <c r="G1289" i="1"/>
  <c r="G1291" i="1"/>
  <c r="G1293" i="1"/>
  <c r="G1260" i="1"/>
  <c r="G1262" i="1"/>
  <c r="G1264" i="1"/>
  <c r="G1266" i="1"/>
  <c r="G1268" i="1"/>
  <c r="G1270" i="1"/>
  <c r="G1272" i="1"/>
  <c r="G1274" i="1"/>
  <c r="G1276" i="1"/>
  <c r="G1278" i="1"/>
  <c r="G1280" i="1"/>
  <c r="G1282" i="1"/>
  <c r="G1284" i="1"/>
  <c r="G1286" i="1"/>
  <c r="G1288" i="1"/>
  <c r="G1290" i="1"/>
  <c r="G1292" i="1"/>
  <c r="G1294"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4" i="1"/>
  <c r="H1425" i="1"/>
  <c r="H1426" i="1"/>
  <c r="H1427" i="1"/>
  <c r="H1428" i="1"/>
  <c r="H1429" i="1"/>
  <c r="H1430" i="1"/>
  <c r="H1431" i="1"/>
  <c r="H1432" i="1"/>
  <c r="H1433" i="1"/>
  <c r="H1434" i="1"/>
  <c r="H1438" i="1"/>
  <c r="H1439" i="1"/>
  <c r="I1439" i="1" s="1"/>
  <c r="J1439" i="1"/>
  <c r="H1440" i="1"/>
  <c r="I1440" i="1" s="1"/>
  <c r="J1440" i="1"/>
  <c r="H1441" i="1"/>
  <c r="I1441" i="1" s="1"/>
  <c r="J1441" i="1"/>
  <c r="H1442" i="1"/>
  <c r="I1442" i="1" s="1"/>
  <c r="J1442" i="1"/>
  <c r="H1443" i="1"/>
  <c r="I1443" i="1" s="1"/>
  <c r="J1443" i="1"/>
  <c r="H1444" i="1"/>
  <c r="I1444" i="1" s="1"/>
  <c r="J1444" i="1"/>
  <c r="H1445" i="1"/>
  <c r="H1480" i="1"/>
  <c r="G1481" i="1"/>
  <c r="G1485" i="1"/>
  <c r="G1487" i="1"/>
  <c r="G1489" i="1"/>
  <c r="G1491" i="1"/>
  <c r="G1493" i="1"/>
  <c r="G1495" i="1"/>
  <c r="G1497" i="1"/>
  <c r="G1501" i="1"/>
  <c r="G1503" i="1"/>
  <c r="G1505" i="1"/>
  <c r="G1507" i="1"/>
  <c r="G1509" i="1"/>
  <c r="G1511" i="1"/>
  <c r="G1513" i="1"/>
  <c r="G1515" i="1"/>
  <c r="G1519" i="1"/>
  <c r="G1521" i="1"/>
  <c r="G1523" i="1"/>
  <c r="G1525" i="1"/>
  <c r="G1527" i="1"/>
  <c r="G1529" i="1"/>
  <c r="G1531" i="1"/>
  <c r="G1533" i="1"/>
  <c r="G1535" i="1"/>
  <c r="G1537" i="1"/>
  <c r="G1539" i="1"/>
  <c r="G1541" i="1"/>
  <c r="G1543" i="1"/>
  <c r="G1545" i="1"/>
  <c r="G1547" i="1"/>
  <c r="G1549" i="1"/>
  <c r="G1551" i="1"/>
  <c r="G1553" i="1"/>
  <c r="G1555" i="1"/>
  <c r="D6" i="4"/>
  <c r="F351" i="4"/>
  <c r="G1445"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2" i="1"/>
  <c r="I1462" i="1" s="1"/>
  <c r="H1463" i="1"/>
  <c r="I1463" i="1" s="1"/>
  <c r="H1464" i="1"/>
  <c r="H1465" i="1"/>
  <c r="I1465" i="1" s="1"/>
  <c r="H1466" i="1"/>
  <c r="I1466" i="1" s="1"/>
  <c r="H1467" i="1"/>
  <c r="I1467" i="1" s="1"/>
  <c r="H1468" i="1"/>
  <c r="I1468" i="1" s="1"/>
  <c r="H1471" i="1"/>
  <c r="I1471" i="1" s="1"/>
  <c r="H1472" i="1"/>
  <c r="I1472" i="1" s="1"/>
  <c r="H1473" i="1"/>
  <c r="I1473" i="1" s="1"/>
  <c r="H1474" i="1"/>
  <c r="H1476" i="1"/>
  <c r="I1476" i="1" s="1"/>
  <c r="H1477" i="1"/>
  <c r="I1477" i="1" s="1"/>
  <c r="H1478" i="1"/>
  <c r="I1478" i="1" s="1"/>
  <c r="H1479" i="1"/>
  <c r="I1479" i="1" s="1"/>
  <c r="H21" i="9"/>
  <c r="F152" i="4"/>
  <c r="G21" i="9"/>
  <c r="D151" i="4"/>
  <c r="F299" i="4"/>
  <c r="D298" i="4"/>
  <c r="D141" i="6"/>
  <c r="H24" i="3"/>
  <c r="F5" i="6"/>
  <c r="F45" i="4"/>
  <c r="F51" i="4"/>
  <c r="F83" i="4"/>
  <c r="F107" i="4"/>
  <c r="F125" i="4"/>
  <c r="F153" i="4"/>
  <c r="F197" i="4"/>
  <c r="F225" i="4"/>
  <c r="F253" i="4"/>
  <c r="F300" i="4"/>
  <c r="F312" i="4"/>
  <c r="F352" i="4"/>
  <c r="F364" i="4"/>
  <c r="F416" i="4"/>
  <c r="F421" i="4"/>
  <c r="F473" i="4"/>
  <c r="F485" i="4"/>
  <c r="F603" i="4"/>
  <c r="H290" i="9"/>
  <c r="E290" i="9" s="1"/>
  <c r="B290" i="9" s="1"/>
  <c r="E87" i="5"/>
  <c r="F119" i="5"/>
  <c r="G291" i="9"/>
  <c r="E291" i="9" s="1"/>
  <c r="B291" i="9" s="1"/>
  <c r="D146" i="5"/>
  <c r="D68" i="5" s="1"/>
  <c r="F149" i="5"/>
  <c r="H308" i="9"/>
  <c r="E176" i="5"/>
  <c r="F176" i="5" s="1"/>
  <c r="F13" i="6"/>
  <c r="B24" i="9"/>
  <c r="B28" i="9"/>
  <c r="B36" i="9"/>
  <c r="B40" i="9"/>
  <c r="B48" i="9"/>
  <c r="B52" i="9"/>
  <c r="B56" i="9"/>
  <c r="B60" i="9"/>
  <c r="B64" i="9"/>
  <c r="B72" i="9"/>
  <c r="B76" i="9"/>
  <c r="B80" i="9"/>
  <c r="B84" i="9"/>
  <c r="B88" i="9"/>
  <c r="B92" i="9"/>
  <c r="B96" i="9"/>
  <c r="B100" i="9"/>
  <c r="B104" i="9"/>
  <c r="B108" i="9"/>
  <c r="B112" i="9"/>
  <c r="B116" i="9"/>
  <c r="B120" i="9"/>
  <c r="B124" i="9"/>
  <c r="E643" i="4"/>
  <c r="D637" i="1" s="1"/>
  <c r="G637" i="1" s="1"/>
  <c r="D644" i="4"/>
  <c r="F417" i="4"/>
  <c r="E529" i="4"/>
  <c r="E567" i="4"/>
  <c r="D561" i="1" s="1"/>
  <c r="F580" i="4"/>
  <c r="F581" i="4"/>
  <c r="E593" i="4"/>
  <c r="D587" i="1" s="1"/>
  <c r="F8" i="5"/>
  <c r="F12" i="5"/>
  <c r="F13" i="5"/>
  <c r="F56" i="5"/>
  <c r="F70" i="5"/>
  <c r="F78" i="5"/>
  <c r="F79" i="5"/>
  <c r="F134" i="5"/>
  <c r="F135" i="5"/>
  <c r="F164" i="5"/>
  <c r="G308" i="9"/>
  <c r="E308" i="9" s="1"/>
  <c r="B308" i="9" s="1"/>
  <c r="F177" i="5"/>
  <c r="F180" i="5"/>
  <c r="F191" i="5"/>
  <c r="E311" i="9"/>
  <c r="B311" i="9" s="1"/>
  <c r="F239" i="5"/>
  <c r="F245" i="5"/>
  <c r="F246" i="5"/>
  <c r="F259" i="5"/>
  <c r="F6" i="6"/>
  <c r="F22" i="6"/>
  <c r="E35" i="6"/>
  <c r="F35" i="6" s="1"/>
  <c r="E89" i="6"/>
  <c r="D1383" i="1" s="1"/>
  <c r="G1383" i="1" s="1"/>
  <c r="F114" i="6"/>
  <c r="F115" i="6"/>
  <c r="G281" i="9"/>
  <c r="E281" i="9" s="1"/>
  <c r="B281"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162" i="9"/>
  <c r="E162" i="9" s="1"/>
  <c r="B162" i="9" s="1"/>
  <c r="M213" i="9"/>
  <c r="G192" i="9"/>
  <c r="E192" i="9" s="1"/>
  <c r="I10" i="9"/>
  <c r="B26" i="9"/>
  <c r="B30" i="9"/>
  <c r="B34" i="9"/>
  <c r="B38" i="9"/>
  <c r="B50" i="9"/>
  <c r="B54" i="9"/>
  <c r="B62" i="9"/>
  <c r="B66" i="9"/>
  <c r="B70" i="9"/>
  <c r="B74" i="9"/>
  <c r="B78" i="9"/>
  <c r="B82" i="9"/>
  <c r="B86" i="9"/>
  <c r="B90" i="9"/>
  <c r="B94" i="9"/>
  <c r="B98" i="9"/>
  <c r="B102" i="9"/>
  <c r="B106" i="9"/>
  <c r="B110" i="9"/>
  <c r="B114" i="9"/>
  <c r="B118" i="9"/>
  <c r="B122" i="9"/>
  <c r="B126" i="9"/>
  <c r="B130" i="9"/>
  <c r="B134" i="9"/>
  <c r="B138" i="9"/>
  <c r="B142" i="9"/>
  <c r="G161" i="9"/>
  <c r="E161" i="9" s="1"/>
  <c r="B161" i="9" s="1"/>
  <c r="G163" i="9"/>
  <c r="E163" i="9" s="1"/>
  <c r="B163" i="9" s="1"/>
  <c r="G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B128" i="9"/>
  <c r="B132" i="9"/>
  <c r="B136" i="9"/>
  <c r="B140" i="9"/>
  <c r="B282" i="9"/>
  <c r="B309" i="9"/>
  <c r="F88" i="5"/>
  <c r="B216" i="9"/>
  <c r="B218" i="9"/>
  <c r="B224" i="9"/>
  <c r="B230" i="9"/>
  <c r="B232" i="9"/>
  <c r="B234" i="9"/>
  <c r="B236" i="9"/>
  <c r="B238" i="9"/>
  <c r="B240" i="9"/>
  <c r="B242" i="9"/>
  <c r="B244" i="9"/>
  <c r="B246" i="9"/>
  <c r="F277" i="9"/>
  <c r="B284" i="9"/>
  <c r="F224" i="4" l="1"/>
  <c r="H412" i="1"/>
  <c r="F363" i="4"/>
  <c r="G358" i="1"/>
  <c r="E350" i="4"/>
  <c r="D345" i="1" s="1"/>
  <c r="E298" i="4"/>
  <c r="E151" i="4"/>
  <c r="D147" i="1" s="1"/>
  <c r="H159" i="1"/>
  <c r="F163" i="4"/>
  <c r="G148" i="1"/>
  <c r="F106" i="4"/>
  <c r="H102" i="1"/>
  <c r="H78" i="1"/>
  <c r="E6" i="4"/>
  <c r="I16" i="3" s="1"/>
  <c r="F7" i="4"/>
  <c r="F396" i="4"/>
  <c r="C391" i="1"/>
  <c r="B192" i="9"/>
  <c r="E420" i="4"/>
  <c r="D414" i="1" s="1"/>
  <c r="D415" i="1"/>
  <c r="H27" i="3"/>
  <c r="C1408" i="1"/>
  <c r="F472" i="4"/>
  <c r="C466" i="1"/>
  <c r="F238" i="5"/>
  <c r="F252" i="4"/>
  <c r="C248" i="1"/>
  <c r="F567" i="4"/>
  <c r="C561" i="1"/>
  <c r="H561" i="1" s="1"/>
  <c r="H46" i="1"/>
  <c r="C1524" i="1"/>
  <c r="D43" i="8"/>
  <c r="F129" i="6"/>
  <c r="C1423" i="1"/>
  <c r="D420" i="4"/>
  <c r="C415" i="1"/>
  <c r="G415" i="1" s="1"/>
  <c r="H453" i="1"/>
  <c r="D237" i="5"/>
  <c r="D7" i="5"/>
  <c r="C990" i="1"/>
  <c r="F87" i="5"/>
  <c r="C1065" i="1"/>
  <c r="H1393" i="1"/>
  <c r="F124" i="4"/>
  <c r="C120" i="1"/>
  <c r="F459" i="4"/>
  <c r="C453" i="1"/>
  <c r="G453" i="1" s="1"/>
  <c r="F133" i="4"/>
  <c r="C129" i="1"/>
  <c r="F139" i="4"/>
  <c r="C135" i="1"/>
  <c r="F311" i="4"/>
  <c r="C306" i="1"/>
  <c r="H310" i="9"/>
  <c r="E310" i="9" s="1"/>
  <c r="B310" i="9" s="1"/>
  <c r="D1167" i="1"/>
  <c r="H294" i="1"/>
  <c r="D528" i="4"/>
  <c r="C523" i="1"/>
  <c r="I24" i="3"/>
  <c r="D1299" i="1"/>
  <c r="F196" i="4"/>
  <c r="C192" i="1"/>
  <c r="F593" i="4"/>
  <c r="C587" i="1"/>
  <c r="H587" i="1" s="1"/>
  <c r="E5" i="7"/>
  <c r="D1437" i="1"/>
  <c r="F215" i="4"/>
  <c r="C211" i="1"/>
  <c r="G211" i="1" s="1"/>
  <c r="G3" i="1"/>
  <c r="D42" i="8"/>
  <c r="G313" i="9" s="1"/>
  <c r="E313" i="9" s="1"/>
  <c r="I1474" i="1"/>
  <c r="I1464" i="1"/>
  <c r="F50" i="4"/>
  <c r="C46" i="1"/>
  <c r="G46" i="1" s="1"/>
  <c r="F625" i="4"/>
  <c r="C619" i="1"/>
  <c r="G619" i="1" s="1"/>
  <c r="H25" i="3"/>
  <c r="C1329" i="1"/>
  <c r="F263" i="4"/>
  <c r="C259" i="1"/>
  <c r="E21" i="9"/>
  <c r="B21" i="9" s="1"/>
  <c r="G1576" i="1"/>
  <c r="F515" i="4"/>
  <c r="C509" i="1"/>
  <c r="H1183" i="1"/>
  <c r="E165" i="9"/>
  <c r="B165" i="9" s="1"/>
  <c r="D350" i="4"/>
  <c r="G1483" i="1"/>
  <c r="E7" i="5"/>
  <c r="D175" i="5"/>
  <c r="C1152" i="1" s="1"/>
  <c r="H22" i="3"/>
  <c r="C1153" i="1"/>
  <c r="H148" i="1"/>
  <c r="G1236" i="1"/>
  <c r="G1227" i="1"/>
  <c r="D1214" i="1"/>
  <c r="I23" i="3"/>
  <c r="D985" i="1"/>
  <c r="F7" i="5"/>
  <c r="I20" i="3"/>
  <c r="G1499" i="1"/>
  <c r="H19" i="9"/>
  <c r="E19" i="9" s="1"/>
  <c r="B19" i="9" s="1"/>
  <c r="E166" i="9"/>
  <c r="B166" i="9" s="1"/>
  <c r="F213" i="9"/>
  <c r="B313" i="9"/>
  <c r="F644" i="4"/>
  <c r="C638" i="1"/>
  <c r="E141" i="6"/>
  <c r="F141" i="6" s="1"/>
  <c r="E68" i="5"/>
  <c r="D1065" i="1"/>
  <c r="H28" i="3"/>
  <c r="C1435" i="1"/>
  <c r="H16" i="3"/>
  <c r="D412" i="4"/>
  <c r="C2" i="1"/>
  <c r="H637" i="1"/>
  <c r="G561" i="1"/>
  <c r="G587" i="1"/>
  <c r="K1451" i="9"/>
  <c r="G314" i="9"/>
  <c r="E314" i="9" s="1"/>
  <c r="B314" i="9" s="1"/>
  <c r="I34" i="3"/>
  <c r="C1517" i="1"/>
  <c r="I25" i="3"/>
  <c r="D1329" i="1"/>
  <c r="F68" i="5"/>
  <c r="H21" i="3"/>
  <c r="C1046" i="1"/>
  <c r="E528" i="4"/>
  <c r="D523" i="1"/>
  <c r="E175" i="5"/>
  <c r="I22" i="3"/>
  <c r="D1153" i="1"/>
  <c r="F146" i="5"/>
  <c r="C1124" i="1"/>
  <c r="F89" i="6"/>
  <c r="F643" i="4"/>
  <c r="D407" i="4"/>
  <c r="F298" i="4"/>
  <c r="C293" i="1"/>
  <c r="H17" i="3"/>
  <c r="D289" i="4"/>
  <c r="C147" i="1"/>
  <c r="D408" i="4"/>
  <c r="C345" i="1"/>
  <c r="D293" i="1"/>
  <c r="H1383" i="1"/>
  <c r="E407" i="4" l="1"/>
  <c r="D402" i="1" s="1"/>
  <c r="E408" i="4"/>
  <c r="D403" i="1" s="1"/>
  <c r="F350" i="4"/>
  <c r="F151" i="4"/>
  <c r="E289" i="4"/>
  <c r="F289" i="4" s="1"/>
  <c r="I17" i="3"/>
  <c r="D2" i="1"/>
  <c r="H2" i="1" s="1"/>
  <c r="F6" i="4"/>
  <c r="E412" i="4"/>
  <c r="F412" i="4" s="1"/>
  <c r="G1299" i="1"/>
  <c r="H1299" i="1"/>
  <c r="H619" i="1"/>
  <c r="G135" i="1"/>
  <c r="H135" i="1"/>
  <c r="C414" i="1"/>
  <c r="G414" i="1" s="1"/>
  <c r="F420" i="4"/>
  <c r="D635" i="4"/>
  <c r="H415" i="1"/>
  <c r="G306" i="1"/>
  <c r="H306" i="1"/>
  <c r="H1437" i="1"/>
  <c r="G1437" i="1"/>
  <c r="H211" i="1"/>
  <c r="G248" i="1"/>
  <c r="H248" i="1"/>
  <c r="G1408" i="1"/>
  <c r="H1408" i="1"/>
  <c r="G259" i="1"/>
  <c r="H259" i="1"/>
  <c r="I29" i="3"/>
  <c r="D1436" i="1"/>
  <c r="G316" i="9"/>
  <c r="E316" i="9" s="1"/>
  <c r="C522" i="1"/>
  <c r="D636" i="4"/>
  <c r="C630" i="1" s="1"/>
  <c r="G129" i="1"/>
  <c r="H129" i="1"/>
  <c r="G1423" i="1"/>
  <c r="H1423" i="1"/>
  <c r="G990" i="1"/>
  <c r="H990" i="1"/>
  <c r="G391" i="1"/>
  <c r="H391" i="1"/>
  <c r="G509" i="1"/>
  <c r="H509" i="1"/>
  <c r="H1167" i="1"/>
  <c r="G1167" i="1"/>
  <c r="H20" i="3"/>
  <c r="C985" i="1"/>
  <c r="H985" i="1" s="1"/>
  <c r="D6" i="5"/>
  <c r="I35" i="3"/>
  <c r="C1518" i="1"/>
  <c r="G466" i="1"/>
  <c r="H466" i="1"/>
  <c r="G120" i="1"/>
  <c r="H120" i="1"/>
  <c r="G192" i="1"/>
  <c r="H192" i="1"/>
  <c r="H23" i="3"/>
  <c r="C1214" i="1"/>
  <c r="F237" i="5"/>
  <c r="H1524" i="1"/>
  <c r="G1524" i="1"/>
  <c r="H1214" i="1"/>
  <c r="G1214" i="1"/>
  <c r="G318" i="9"/>
  <c r="E318" i="9" s="1"/>
  <c r="E317" i="9" s="1"/>
  <c r="H345" i="1"/>
  <c r="G345" i="1"/>
  <c r="H523" i="1"/>
  <c r="G523" i="1"/>
  <c r="D639" i="4"/>
  <c r="C407" i="1"/>
  <c r="E6" i="5"/>
  <c r="I21" i="3"/>
  <c r="D1046" i="1"/>
  <c r="H1046" i="1" s="1"/>
  <c r="H638" i="1"/>
  <c r="G638" i="1"/>
  <c r="E312" i="9"/>
  <c r="B213" i="9"/>
  <c r="C403" i="1"/>
  <c r="H147" i="1"/>
  <c r="G147" i="1"/>
  <c r="D413" i="4"/>
  <c r="D291" i="4"/>
  <c r="C285" i="1"/>
  <c r="H293" i="1"/>
  <c r="G293" i="1"/>
  <c r="F407" i="4"/>
  <c r="C402" i="1"/>
  <c r="H1124" i="1"/>
  <c r="G1124" i="1"/>
  <c r="H1153" i="1"/>
  <c r="G1153" i="1"/>
  <c r="D1152" i="1"/>
  <c r="F175" i="5"/>
  <c r="E636" i="4"/>
  <c r="D522" i="1"/>
  <c r="F528" i="4"/>
  <c r="E635" i="4"/>
  <c r="D629" i="1" s="1"/>
  <c r="G1329" i="1"/>
  <c r="H1329" i="1"/>
  <c r="H1517" i="1"/>
  <c r="G1517" i="1"/>
  <c r="H11" i="3"/>
  <c r="D290" i="4"/>
  <c r="H1065" i="1"/>
  <c r="G1065" i="1"/>
  <c r="I28" i="3"/>
  <c r="D1435" i="1"/>
  <c r="H1435" i="1" s="1"/>
  <c r="F408" i="4" l="1"/>
  <c r="E413" i="4"/>
  <c r="E415" i="4" s="1"/>
  <c r="D410" i="1" s="1"/>
  <c r="E291" i="4"/>
  <c r="D287" i="1" s="1"/>
  <c r="E290" i="4"/>
  <c r="D286" i="1" s="1"/>
  <c r="D285" i="1"/>
  <c r="G285" i="1" s="1"/>
  <c r="D407" i="1"/>
  <c r="G407" i="1" s="1"/>
  <c r="G2" i="1"/>
  <c r="E639" i="4"/>
  <c r="D633" i="1" s="1"/>
  <c r="B318" i="9"/>
  <c r="G1436" i="1"/>
  <c r="H1436" i="1"/>
  <c r="C629" i="1"/>
  <c r="G629" i="1" s="1"/>
  <c r="F635" i="4"/>
  <c r="H1518" i="1"/>
  <c r="G1518" i="1"/>
  <c r="B316" i="9"/>
  <c r="E315" i="9"/>
  <c r="I10" i="3" s="1"/>
  <c r="G985" i="1"/>
  <c r="C984" i="1"/>
  <c r="G278" i="9"/>
  <c r="H414" i="1"/>
  <c r="G1046" i="1"/>
  <c r="H9" i="3"/>
  <c r="D630" i="1"/>
  <c r="F636" i="4"/>
  <c r="H1152" i="1"/>
  <c r="G1152" i="1"/>
  <c r="H629" i="1"/>
  <c r="D640" i="4"/>
  <c r="D415" i="4"/>
  <c r="C408" i="1"/>
  <c r="H403" i="1"/>
  <c r="G403" i="1"/>
  <c r="H278" i="9"/>
  <c r="D984" i="1"/>
  <c r="G285" i="9"/>
  <c r="E285" i="9" s="1"/>
  <c r="B285" i="9" s="1"/>
  <c r="F6" i="5"/>
  <c r="G1435" i="1"/>
  <c r="C633" i="1"/>
  <c r="C286" i="1"/>
  <c r="N3" i="9"/>
  <c r="I11" i="3"/>
  <c r="H522" i="1"/>
  <c r="G522" i="1"/>
  <c r="H402" i="1"/>
  <c r="G402" i="1"/>
  <c r="F291" i="4"/>
  <c r="C287" i="1"/>
  <c r="D414" i="4"/>
  <c r="F639" i="4" l="1"/>
  <c r="D408" i="1"/>
  <c r="H408" i="1" s="1"/>
  <c r="E640" i="4"/>
  <c r="D634" i="1" s="1"/>
  <c r="E414" i="4"/>
  <c r="D409" i="1" s="1"/>
  <c r="F413" i="4"/>
  <c r="H285" i="1"/>
  <c r="F290" i="4"/>
  <c r="H407" i="1"/>
  <c r="E278" i="9"/>
  <c r="H286" i="1"/>
  <c r="G286" i="1"/>
  <c r="I9" i="3"/>
  <c r="K3" i="9"/>
  <c r="H287" i="1"/>
  <c r="G287" i="1"/>
  <c r="B278" i="9"/>
  <c r="E277" i="9"/>
  <c r="D642" i="4"/>
  <c r="C634" i="1"/>
  <c r="C409" i="1"/>
  <c r="H633" i="1"/>
  <c r="G633" i="1"/>
  <c r="D641" i="4"/>
  <c r="H8" i="3"/>
  <c r="G984" i="1"/>
  <c r="H984" i="1"/>
  <c r="F415" i="4"/>
  <c r="C410" i="1"/>
  <c r="H630" i="1"/>
  <c r="G630" i="1"/>
  <c r="E642" i="4" l="1"/>
  <c r="E641" i="4"/>
  <c r="F641" i="4" s="1"/>
  <c r="F640" i="4"/>
  <c r="G408" i="1"/>
  <c r="F414" i="4"/>
  <c r="H410" i="1"/>
  <c r="G410" i="1"/>
  <c r="M3" i="9"/>
  <c r="I8" i="3"/>
  <c r="D645" i="4"/>
  <c r="C635" i="1"/>
  <c r="H409" i="1"/>
  <c r="G409" i="1"/>
  <c r="H634" i="1"/>
  <c r="G634" i="1"/>
  <c r="D646" i="4"/>
  <c r="F642" i="4"/>
  <c r="C636" i="1"/>
  <c r="E646" i="4" l="1"/>
  <c r="I19" i="3" s="1"/>
  <c r="E645" i="4"/>
  <c r="D639" i="1" s="1"/>
  <c r="D636" i="1"/>
  <c r="G636" i="1" s="1"/>
  <c r="D635" i="1"/>
  <c r="H635" i="1" s="1"/>
  <c r="H18" i="3"/>
  <c r="C639" i="1"/>
  <c r="F646" i="4"/>
  <c r="H19" i="3"/>
  <c r="C640" i="1"/>
  <c r="G276" i="9" l="1"/>
  <c r="E276" i="9" s="1"/>
  <c r="B276" i="9" s="1"/>
  <c r="G635" i="1"/>
  <c r="D640" i="1"/>
  <c r="H640" i="1" s="1"/>
  <c r="I18" i="3"/>
  <c r="H636" i="1"/>
  <c r="F645" i="4"/>
  <c r="H639" i="1"/>
  <c r="G639" i="1"/>
  <c r="H7" i="3" l="1"/>
  <c r="J3" i="9" s="1"/>
  <c r="L272" i="9" s="1"/>
  <c r="G640" i="1"/>
  <c r="J11" i="9" l="1"/>
  <c r="J10" i="9"/>
  <c r="K8" i="9"/>
  <c r="K13" i="9"/>
  <c r="I17" i="9"/>
  <c r="G274" i="9"/>
  <c r="I5" i="9"/>
  <c r="M16" i="9"/>
  <c r="J8" i="9"/>
  <c r="I12" i="9"/>
  <c r="M272" i="9"/>
  <c r="F272" i="9" s="1"/>
  <c r="B272" i="9" s="1"/>
  <c r="H16" i="9"/>
  <c r="J9" i="9"/>
  <c r="K7" i="9"/>
  <c r="I13" i="9"/>
  <c r="I8" i="9"/>
  <c r="K5" i="9"/>
  <c r="I11" i="9"/>
  <c r="J7" i="9"/>
  <c r="G18" i="9"/>
  <c r="L16" i="9"/>
  <c r="H274" i="9"/>
  <c r="E274" i="9" s="1"/>
  <c r="H17" i="9"/>
  <c r="G15" i="9"/>
  <c r="I6" i="9"/>
  <c r="K12" i="9"/>
  <c r="J6" i="9"/>
  <c r="I9" i="9"/>
  <c r="K11" i="9"/>
  <c r="J17" i="9"/>
  <c r="L15" i="9"/>
  <c r="J5" i="9"/>
  <c r="J13" i="9"/>
  <c r="I7" i="9"/>
  <c r="K9" i="9"/>
  <c r="J12" i="9"/>
  <c r="K6" i="9"/>
  <c r="K10" i="9"/>
  <c r="E10" i="9" s="1"/>
  <c r="B10" i="9" s="1"/>
  <c r="M15" i="9"/>
  <c r="G16" i="9"/>
  <c r="E16" i="9" s="1"/>
  <c r="H15" i="9"/>
  <c r="G17" i="9"/>
  <c r="H18" i="9"/>
  <c r="E5" i="9" l="1"/>
  <c r="B5" i="9" s="1"/>
  <c r="E8" i="9"/>
  <c r="B8" i="9" s="1"/>
  <c r="E12" i="9"/>
  <c r="B12" i="9" s="1"/>
  <c r="E9" i="9"/>
  <c r="B9" i="9" s="1"/>
  <c r="E13" i="9"/>
  <c r="B13" i="9" s="1"/>
  <c r="F16" i="9"/>
  <c r="B16" i="9" s="1"/>
  <c r="E18" i="9"/>
  <c r="B18" i="9" s="1"/>
  <c r="E15" i="9"/>
  <c r="E11" i="9"/>
  <c r="B11" i="9" s="1"/>
  <c r="E6" i="9"/>
  <c r="B6" i="9" s="1"/>
  <c r="E17" i="9"/>
  <c r="B17" i="9" s="1"/>
  <c r="E7" i="9"/>
  <c r="B7" i="9" s="1"/>
  <c r="F15" i="9"/>
  <c r="F20" i="9"/>
  <c r="B274" i="9"/>
  <c r="E20" i="9"/>
  <c r="I7" i="3" s="1"/>
  <c r="F14" i="9" l="1"/>
  <c r="B15" i="9"/>
  <c r="E14" i="9"/>
  <c r="E4" i="9"/>
  <c r="F3"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<sst xmlns="http://schemas.openxmlformats.org/spreadsheetml/2006/main" count="4374" uniqueCount="3427">
  <si>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</si>
  <si>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</si>
  <si>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</si>
  <si>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</si>
  <si>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</si>
  <si>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</si>
  <si>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</si>
  <si>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</si>
  <si>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</si>
  <si>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</si>
  <si>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</si>
  <si>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</si>
  <si>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</si>
  <si>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</si>
  <si>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</si>
  <si>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</si>
  <si>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</si>
  <si>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</si>
  <si>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</si>
  <si>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</si>
  <si>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</si>
  <si>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</si>
  <si>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</si>
  <si>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</si>
  <si>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</si>
  <si>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</si>
  <si>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</si>
  <si>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</si>
  <si>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</si>
  <si>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</si>
  <si>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</si>
  <si>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ROVINJ - ROVIGNO</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</si>
  <si>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</si>
  <si>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</si>
  <si>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</si>
  <si>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</si>
  <si>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</si>
  <si>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</si>
  <si>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</si>
  <si>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</si>
  <si>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</si>
  <si>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</si>
  <si>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</si>
  <si>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</si>
  <si>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</si>
  <si>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</si>
  <si>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</si>
  <si>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</si>
  <si>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</si>
  <si>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34442 - GRAD ROVINJ - ROVIGNO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</si>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</sst>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23066817.460000001</v>
      </c>
      <c r="D2" s="6">
        <f>'PR-RAS'!E6</f>
        <v>26930037.300000004</v>
      </c>
      <c r="E2" s="6">
        <v>0</v>
      </c>
      <c r="F2" s="6">
        <v>0</v>
      </c>
      <c r="G2" s="7">
        <f t="shared" ref="G2:G264" si="0">(B2/1000)*(C2*1+D2*2)</f>
        <v>76926.892059999998</v>
      </c>
      <c r="H2" s="7">
        <f t="shared" ref="H2:H264" si="1">ABS(C2-ROUND(C2,0))+ABS(D2-ROUND(D2,0))</f>
        <v>0.76000000536441803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14907551.43</v>
      </c>
      <c r="D3" s="1">
        <f>'PR-RAS'!E7</f>
        <v>15836428.25</v>
      </c>
      <c r="E3" s="1">
        <v>0</v>
      </c>
      <c r="F3" s="1">
        <v>0</v>
      </c>
      <c r="G3" s="2">
        <f t="shared" si="0"/>
        <v>93160.815860000002</v>
      </c>
      <c r="H3" s="2">
        <f t="shared" si="1"/>
        <v>0.67999999970197678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10225310.369999999</v>
      </c>
      <c r="D4" s="1">
        <f>'PR-RAS'!E8</f>
        <v>11166780.640000001</v>
      </c>
      <c r="E4" s="1">
        <v>0</v>
      </c>
      <c r="F4" s="1">
        <v>0</v>
      </c>
      <c r="G4" s="2">
        <f t="shared" si="0"/>
        <v>97676.614950000003</v>
      </c>
      <c r="H4" s="2">
        <f t="shared" si="1"/>
        <v>0.72999999858438969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6669116.0700000003</v>
      </c>
      <c r="D5" s="1">
        <f>'PR-RAS'!E9</f>
        <v>7797755.9500000002</v>
      </c>
      <c r="E5" s="1">
        <v>0</v>
      </c>
      <c r="F5" s="1">
        <v>0</v>
      </c>
      <c r="G5" s="2">
        <f t="shared" si="0"/>
        <v>89058.511879999991</v>
      </c>
      <c r="H5" s="2">
        <f t="shared" si="1"/>
        <v>0.12000000011175871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1094405.67</v>
      </c>
      <c r="D6" s="1">
        <f>'PR-RAS'!E10</f>
        <v>1215944.24</v>
      </c>
      <c r="E6" s="1">
        <v>0</v>
      </c>
      <c r="F6" s="1">
        <v>0</v>
      </c>
      <c r="G6" s="2">
        <f t="shared" si="0"/>
        <v>17631.47075</v>
      </c>
      <c r="H6" s="2">
        <f t="shared" si="1"/>
        <v>0.57000000006519258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866322.34</v>
      </c>
      <c r="D7" s="1">
        <f>'PR-RAS'!E11</f>
        <v>968361.84</v>
      </c>
      <c r="E7" s="1">
        <v>0</v>
      </c>
      <c r="F7" s="1">
        <v>0</v>
      </c>
      <c r="G7" s="2">
        <f t="shared" si="0"/>
        <v>16818.276120000002</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1701764.19</v>
      </c>
      <c r="D8" s="1">
        <f>'PR-RAS'!E12</f>
        <v>1588282.89</v>
      </c>
      <c r="E8" s="1">
        <v>0</v>
      </c>
      <c r="F8" s="1">
        <v>0</v>
      </c>
      <c r="G8" s="2">
        <f t="shared" si="0"/>
        <v>34148.309789999999</v>
      </c>
      <c r="H8" s="2">
        <f t="shared" si="1"/>
        <v>0.30000000004656613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624913.52</v>
      </c>
      <c r="D9" s="1">
        <f>'PR-RAS'!E13</f>
        <v>655261.85</v>
      </c>
      <c r="E9" s="1">
        <v>0</v>
      </c>
      <c r="F9" s="1">
        <v>0</v>
      </c>
      <c r="G9" s="2">
        <f t="shared" si="0"/>
        <v>15483.49776</v>
      </c>
      <c r="H9" s="2">
        <f t="shared" si="1"/>
        <v>0.63000000000465661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1028.1500000000001</v>
      </c>
      <c r="D10" s="1">
        <f>'PR-RAS'!E14</f>
        <v>1262.23</v>
      </c>
      <c r="E10" s="1">
        <v>0</v>
      </c>
      <c r="F10" s="1">
        <v>0</v>
      </c>
      <c r="G10" s="2">
        <f t="shared" si="0"/>
        <v>31.973489999999998</v>
      </c>
      <c r="H10" s="2">
        <f t="shared" si="1"/>
        <v>0.38000000000010914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732239.57</v>
      </c>
      <c r="D11" s="1">
        <f>'PR-RAS'!E15</f>
        <v>1060088.3600000001</v>
      </c>
      <c r="E11" s="1">
        <v>0</v>
      </c>
      <c r="F11" s="1">
        <v>0</v>
      </c>
      <c r="G11" s="2">
        <f t="shared" si="0"/>
        <v>28524.162899999999</v>
      </c>
      <c r="H11" s="2">
        <f t="shared" si="1"/>
        <v>0.79000000015366822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3827131.7199999997</v>
      </c>
      <c r="D19" s="1">
        <f>'PR-RAS'!E23</f>
        <v>3747598.5900000003</v>
      </c>
      <c r="E19" s="1">
        <v>0</v>
      </c>
      <c r="F19" s="1">
        <v>0</v>
      </c>
      <c r="G19" s="2">
        <f t="shared" si="0"/>
        <v>203801.92019999999</v>
      </c>
      <c r="H19" s="2">
        <f t="shared" si="1"/>
        <v>0.68999999994412065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1551310.03</v>
      </c>
      <c r="D20" s="1">
        <f>'PR-RAS'!E24</f>
        <v>2170340.2400000002</v>
      </c>
      <c r="E20" s="1">
        <v>0</v>
      </c>
      <c r="F20" s="1">
        <v>0</v>
      </c>
      <c r="G20" s="2">
        <f t="shared" si="0"/>
        <v>111947.81969</v>
      </c>
      <c r="H20" s="2">
        <f t="shared" si="1"/>
        <v>0.2700000002514571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2275821.69</v>
      </c>
      <c r="D23" s="1">
        <f>'PR-RAS'!E27</f>
        <v>1577258.35</v>
      </c>
      <c r="E23" s="1">
        <v>0</v>
      </c>
      <c r="F23" s="1">
        <v>0</v>
      </c>
      <c r="G23" s="2">
        <f t="shared" si="0"/>
        <v>119467.44458000001</v>
      </c>
      <c r="H23" s="2">
        <f t="shared" si="1"/>
        <v>0.66000000014901161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855109.34</v>
      </c>
      <c r="D25" s="1">
        <f>'PR-RAS'!E29</f>
        <v>922049.02</v>
      </c>
      <c r="E25" s="1">
        <v>0</v>
      </c>
      <c r="F25" s="1">
        <v>0</v>
      </c>
      <c r="G25" s="2">
        <f t="shared" si="0"/>
        <v>64780.977119999996</v>
      </c>
      <c r="H25" s="2">
        <f t="shared" si="1"/>
        <v>0.35999999998603016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854856.2</v>
      </c>
      <c r="D27" s="1">
        <f>'PR-RAS'!E31</f>
        <v>921037.6</v>
      </c>
      <c r="E27" s="1">
        <v>0</v>
      </c>
      <c r="F27" s="1">
        <v>0</v>
      </c>
      <c r="G27" s="2">
        <f t="shared" si="0"/>
        <v>70120.21639999999</v>
      </c>
      <c r="H27" s="2">
        <f t="shared" si="1"/>
        <v>0.59999999997671694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253.14</v>
      </c>
      <c r="D29" s="1">
        <f>'PR-RAS'!E33</f>
        <v>1011.42</v>
      </c>
      <c r="E29" s="1">
        <v>0</v>
      </c>
      <c r="F29" s="1">
        <v>0</v>
      </c>
      <c r="G29" s="2">
        <f t="shared" si="0"/>
        <v>63.727440000000001</v>
      </c>
      <c r="H29" s="2">
        <f t="shared" si="1"/>
        <v>0.55999999999994543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736873</v>
      </c>
      <c r="D46" s="1">
        <f>'PR-RAS'!E50</f>
        <v>1683054.67</v>
      </c>
      <c r="E46" s="1">
        <v>0</v>
      </c>
      <c r="F46" s="1">
        <v>0</v>
      </c>
      <c r="G46" s="2">
        <f t="shared" si="0"/>
        <v>184634.20529999997</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172693.05</v>
      </c>
      <c r="D55" s="1">
        <f>'PR-RAS'!E59</f>
        <v>529808.21</v>
      </c>
      <c r="E55" s="1">
        <v>0</v>
      </c>
      <c r="F55" s="1">
        <v>0</v>
      </c>
      <c r="G55" s="2">
        <f t="shared" si="0"/>
        <v>66544.711379999993</v>
      </c>
      <c r="H55" s="2">
        <f t="shared" si="1"/>
        <v>0.25999999995110556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172693.05</v>
      </c>
      <c r="D56" s="1">
        <f>'PR-RAS'!E60</f>
        <v>255411</v>
      </c>
      <c r="E56" s="1">
        <v>0</v>
      </c>
      <c r="F56" s="1">
        <v>0</v>
      </c>
      <c r="G56" s="2">
        <f t="shared" si="0"/>
        <v>37593.327750000004</v>
      </c>
      <c r="H56" s="2">
        <f t="shared" si="1"/>
        <v>4.9999999988358468E-2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274397.21000000002</v>
      </c>
      <c r="E57" s="1">
        <v>0</v>
      </c>
      <c r="F57" s="1">
        <v>0</v>
      </c>
      <c r="G57" s="2">
        <f t="shared" si="0"/>
        <v>30732.487520000002</v>
      </c>
      <c r="H57" s="2">
        <f t="shared" si="1"/>
        <v>0.21000000002095476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44750</v>
      </c>
      <c r="E58" s="1">
        <v>0</v>
      </c>
      <c r="F58" s="1">
        <v>0</v>
      </c>
      <c r="G58" s="2">
        <f t="shared" si="0"/>
        <v>5101.5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44750</v>
      </c>
      <c r="E59" s="1">
        <v>0</v>
      </c>
      <c r="F59" s="1">
        <v>0</v>
      </c>
      <c r="G59" s="2">
        <f t="shared" si="0"/>
        <v>5191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396513.2</v>
      </c>
      <c r="D61" s="1">
        <f>'PR-RAS'!E65</f>
        <v>364855.54</v>
      </c>
      <c r="E61" s="1">
        <v>0</v>
      </c>
      <c r="F61" s="1">
        <v>0</v>
      </c>
      <c r="G61" s="2">
        <f t="shared" si="0"/>
        <v>67573.4568</v>
      </c>
      <c r="H61" s="2">
        <f t="shared" si="1"/>
        <v>0.66000000003259629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338985.46</v>
      </c>
      <c r="D62" s="1">
        <f>'PR-RAS'!E66</f>
        <v>348418.37</v>
      </c>
      <c r="E62" s="1">
        <v>0</v>
      </c>
      <c r="F62" s="1">
        <v>0</v>
      </c>
      <c r="G62" s="2">
        <f t="shared" si="0"/>
        <v>63185.154199999997</v>
      </c>
      <c r="H62" s="2">
        <f t="shared" si="1"/>
        <v>0.83000000001629815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57527.74</v>
      </c>
      <c r="D63" s="1">
        <f>'PR-RAS'!E67</f>
        <v>16437.169999999998</v>
      </c>
      <c r="E63" s="1">
        <v>0</v>
      </c>
      <c r="F63" s="1">
        <v>0</v>
      </c>
      <c r="G63" s="2">
        <f t="shared" si="0"/>
        <v>5604.9289599999993</v>
      </c>
      <c r="H63" s="2">
        <f t="shared" si="1"/>
        <v>0.43000000000029104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167666.75</v>
      </c>
      <c r="D70" s="1">
        <f>'PR-RAS'!E74</f>
        <v>743640.92</v>
      </c>
      <c r="E70" s="1">
        <v>0</v>
      </c>
      <c r="F70" s="1">
        <v>0</v>
      </c>
      <c r="G70" s="2">
        <f t="shared" si="0"/>
        <v>114191.45271000001</v>
      </c>
      <c r="H70" s="2">
        <f t="shared" si="1"/>
        <v>0.32999999995809048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20810.18</v>
      </c>
      <c r="D71" s="1">
        <f>'PR-RAS'!E75</f>
        <v>13256.9</v>
      </c>
      <c r="E71" s="1">
        <v>0</v>
      </c>
      <c r="F71" s="1">
        <v>0</v>
      </c>
      <c r="G71" s="2">
        <f t="shared" si="0"/>
        <v>3312.6786000000002</v>
      </c>
      <c r="H71" s="2">
        <f t="shared" si="1"/>
        <v>0.28000000000065484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146856.57</v>
      </c>
      <c r="D72" s="1">
        <f>'PR-RAS'!E76</f>
        <v>730384.02</v>
      </c>
      <c r="E72" s="1">
        <v>0</v>
      </c>
      <c r="F72" s="1">
        <v>0</v>
      </c>
      <c r="G72" s="2">
        <f t="shared" si="0"/>
        <v>114141.34731</v>
      </c>
      <c r="H72" s="2">
        <f t="shared" si="1"/>
        <v>0.45000000001164153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1718825.7700000005</v>
      </c>
      <c r="D78" s="1">
        <f>'PR-RAS'!E82</f>
        <v>3628556.8199999994</v>
      </c>
      <c r="E78" s="1">
        <v>0</v>
      </c>
      <c r="F78" s="1">
        <v>0</v>
      </c>
      <c r="G78" s="2">
        <f t="shared" si="0"/>
        <v>691147.33456999995</v>
      </c>
      <c r="H78" s="2">
        <f t="shared" si="1"/>
        <v>0.41000000014901161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71665.209999999992</v>
      </c>
      <c r="D79" s="1">
        <f>'PR-RAS'!E83</f>
        <v>104864.38</v>
      </c>
      <c r="E79" s="1">
        <v>0</v>
      </c>
      <c r="F79" s="1">
        <v>0</v>
      </c>
      <c r="G79" s="2">
        <f t="shared" si="0"/>
        <v>21948.729659999997</v>
      </c>
      <c r="H79" s="2">
        <f t="shared" si="1"/>
        <v>0.58999999999650754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39289.39</v>
      </c>
      <c r="D81" s="1">
        <f>'PR-RAS'!E85</f>
        <v>49049.42</v>
      </c>
      <c r="E81" s="1">
        <v>0</v>
      </c>
      <c r="F81" s="1">
        <v>0</v>
      </c>
      <c r="G81" s="2">
        <f t="shared" si="0"/>
        <v>10991.058399999998</v>
      </c>
      <c r="H81" s="2">
        <f t="shared" si="1"/>
        <v>0.80999999999767169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32375.82</v>
      </c>
      <c r="D82" s="1">
        <f>'PR-RAS'!E86</f>
        <v>55814.96</v>
      </c>
      <c r="E82" s="1">
        <v>0</v>
      </c>
      <c r="F82" s="1">
        <v>0</v>
      </c>
      <c r="G82" s="2">
        <f t="shared" si="0"/>
        <v>11664.46494</v>
      </c>
      <c r="H82" s="2">
        <f t="shared" si="1"/>
        <v>0.22000000000116415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1646693.9400000004</v>
      </c>
      <c r="D87" s="1">
        <f>'PR-RAS'!E91</f>
        <v>3521842.1699999995</v>
      </c>
      <c r="E87" s="1">
        <v>0</v>
      </c>
      <c r="F87" s="1">
        <v>0</v>
      </c>
      <c r="G87" s="2">
        <f t="shared" si="0"/>
        <v>747372.53207999992</v>
      </c>
      <c r="H87" s="2">
        <f t="shared" si="1"/>
        <v>0.22999999905005097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272099.33</v>
      </c>
      <c r="D88" s="1">
        <f>'PR-RAS'!E92</f>
        <v>83110.789999999994</v>
      </c>
      <c r="E88" s="1">
        <v>0</v>
      </c>
      <c r="F88" s="1">
        <v>0</v>
      </c>
      <c r="G88" s="2">
        <f t="shared" si="0"/>
        <v>38133.919170000001</v>
      </c>
      <c r="H88" s="2">
        <f t="shared" si="1"/>
        <v>0.54000000002270099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1240278.6200000001</v>
      </c>
      <c r="D89" s="1">
        <f>'PR-RAS'!E93</f>
        <v>3293310.53</v>
      </c>
      <c r="E89" s="1">
        <v>0</v>
      </c>
      <c r="F89" s="1">
        <v>0</v>
      </c>
      <c r="G89" s="2">
        <f t="shared" si="0"/>
        <v>688767.17183999997</v>
      </c>
      <c r="H89" s="2">
        <f t="shared" si="1"/>
        <v>0.85000000009313226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133198.62</v>
      </c>
      <c r="D90" s="1">
        <f>'PR-RAS'!E94</f>
        <v>143646.54999999999</v>
      </c>
      <c r="E90" s="1">
        <v>0</v>
      </c>
      <c r="F90" s="1">
        <v>0</v>
      </c>
      <c r="G90" s="2">
        <f t="shared" si="0"/>
        <v>37423.763079999997</v>
      </c>
      <c r="H90" s="2">
        <f t="shared" si="1"/>
        <v>0.83000000001629815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1117.3699999999999</v>
      </c>
      <c r="D93" s="1">
        <f>'PR-RAS'!E97</f>
        <v>1774.3</v>
      </c>
      <c r="E93" s="1">
        <v>0</v>
      </c>
      <c r="F93" s="1">
        <v>0</v>
      </c>
      <c r="G93" s="2">
        <f t="shared" si="0"/>
        <v>429.26923999999991</v>
      </c>
      <c r="H93" s="2">
        <f t="shared" si="1"/>
        <v>0.66999999999984539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466.62</v>
      </c>
      <c r="D94" s="1">
        <f>'PR-RAS'!E98</f>
        <v>1850.27</v>
      </c>
      <c r="E94" s="1">
        <v>0</v>
      </c>
      <c r="F94" s="1">
        <v>0</v>
      </c>
      <c r="G94" s="2">
        <f t="shared" si="0"/>
        <v>387.54588000000001</v>
      </c>
      <c r="H94" s="2">
        <f t="shared" si="1"/>
        <v>0.64999999999997726</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466.62</v>
      </c>
      <c r="D96" s="1">
        <f>'PR-RAS'!E100</f>
        <v>1850.27</v>
      </c>
      <c r="E96" s="1">
        <v>0</v>
      </c>
      <c r="F96" s="1">
        <v>0</v>
      </c>
      <c r="G96" s="2">
        <f t="shared" si="0"/>
        <v>395.8802</v>
      </c>
      <c r="H96" s="2">
        <f t="shared" si="1"/>
        <v>0.64999999999997726</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5439613.0100000007</v>
      </c>
      <c r="D102" s="1">
        <f>'PR-RAS'!E106</f>
        <v>5484358.2800000003</v>
      </c>
      <c r="E102" s="1">
        <v>0</v>
      </c>
      <c r="F102" s="1">
        <v>0</v>
      </c>
      <c r="G102" s="2">
        <f t="shared" si="0"/>
        <v>1657241.2865700002</v>
      </c>
      <c r="H102" s="2">
        <f t="shared" si="1"/>
        <v>0.29000000096857548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804438.40999999992</v>
      </c>
      <c r="D103" s="1">
        <f>'PR-RAS'!E107</f>
        <v>1286315.3799999999</v>
      </c>
      <c r="E103" s="1">
        <v>0</v>
      </c>
      <c r="F103" s="1">
        <v>0</v>
      </c>
      <c r="G103" s="2">
        <f t="shared" si="0"/>
        <v>344461.05533999996</v>
      </c>
      <c r="H103" s="2">
        <f t="shared" si="1"/>
        <v>0.78999999980442226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118748.38</v>
      </c>
      <c r="D105" s="1">
        <f>'PR-RAS'!E109</f>
        <v>421230.95</v>
      </c>
      <c r="E105" s="1">
        <v>0</v>
      </c>
      <c r="F105" s="1">
        <v>0</v>
      </c>
      <c r="G105" s="2">
        <f t="shared" si="0"/>
        <v>99965.869120000003</v>
      </c>
      <c r="H105" s="2">
        <f t="shared" si="1"/>
        <v>0.42999999999301508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3774.45</v>
      </c>
      <c r="D106" s="1">
        <f>'PR-RAS'!E110</f>
        <v>2014.36</v>
      </c>
      <c r="E106" s="1">
        <v>0</v>
      </c>
      <c r="F106" s="1">
        <v>0</v>
      </c>
      <c r="G106" s="2">
        <f t="shared" si="0"/>
        <v>819.33285000000001</v>
      </c>
      <c r="H106" s="2">
        <f t="shared" si="1"/>
        <v>0.80999999999971806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681915.58</v>
      </c>
      <c r="D107" s="1">
        <f>'PR-RAS'!E111</f>
        <v>863070.07</v>
      </c>
      <c r="E107" s="1">
        <v>0</v>
      </c>
      <c r="F107" s="1">
        <v>0</v>
      </c>
      <c r="G107" s="2">
        <f t="shared" si="0"/>
        <v>255253.90631999995</v>
      </c>
      <c r="H107" s="2">
        <f t="shared" si="1"/>
        <v>0.48999999999068677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113596.87</v>
      </c>
      <c r="D108" s="1">
        <f>'PR-RAS'!E112</f>
        <v>174739.53</v>
      </c>
      <c r="E108" s="1">
        <v>0</v>
      </c>
      <c r="F108" s="1">
        <v>0</v>
      </c>
      <c r="G108" s="2">
        <f t="shared" si="0"/>
        <v>49549.124510000001</v>
      </c>
      <c r="H108" s="2">
        <f t="shared" si="1"/>
        <v>0.60000000000582077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6485.09</v>
      </c>
      <c r="D110" s="1">
        <f>'PR-RAS'!E114</f>
        <v>3198.27</v>
      </c>
      <c r="E110" s="1">
        <v>0</v>
      </c>
      <c r="F110" s="1">
        <v>0</v>
      </c>
      <c r="G110" s="2">
        <f t="shared" si="0"/>
        <v>1404.0976700000001</v>
      </c>
      <c r="H110" s="2">
        <f t="shared" si="1"/>
        <v>0.36000000000012733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220.13</v>
      </c>
      <c r="D111" s="1">
        <f>'PR-RAS'!E115</f>
        <v>307.38</v>
      </c>
      <c r="E111" s="1">
        <v>0</v>
      </c>
      <c r="F111" s="1">
        <v>0</v>
      </c>
      <c r="G111" s="2">
        <f t="shared" si="0"/>
        <v>91.837900000000005</v>
      </c>
      <c r="H111" s="2">
        <f t="shared" si="1"/>
        <v>0.50999999999999091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106891.65</v>
      </c>
      <c r="D113" s="1">
        <f>'PR-RAS'!E117</f>
        <v>171233.88</v>
      </c>
      <c r="E113" s="1">
        <v>0</v>
      </c>
      <c r="F113" s="1">
        <v>0</v>
      </c>
      <c r="G113" s="2">
        <f t="shared" si="0"/>
        <v>50328.253920000003</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4521577.7300000004</v>
      </c>
      <c r="D116" s="1">
        <f>'PR-RAS'!E120</f>
        <v>4023303.37</v>
      </c>
      <c r="E116" s="1">
        <v>0</v>
      </c>
      <c r="F116" s="1">
        <v>0</v>
      </c>
      <c r="G116" s="2">
        <f t="shared" si="0"/>
        <v>1445341.2140500001</v>
      </c>
      <c r="H116" s="2">
        <f t="shared" si="1"/>
        <v>0.63999999966472387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1301218.17</v>
      </c>
      <c r="D117" s="1">
        <f>'PR-RAS'!E121</f>
        <v>778564.16</v>
      </c>
      <c r="E117" s="1">
        <v>0</v>
      </c>
      <c r="F117" s="1">
        <v>0</v>
      </c>
      <c r="G117" s="2">
        <f t="shared" si="0"/>
        <v>331568.19284000003</v>
      </c>
      <c r="H117" s="2">
        <f t="shared" si="1"/>
        <v>0.32999999995809048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3220359.56</v>
      </c>
      <c r="D118" s="1">
        <f>'PR-RAS'!E122</f>
        <v>3244739.21</v>
      </c>
      <c r="E118" s="1">
        <v>0</v>
      </c>
      <c r="F118" s="1">
        <v>0</v>
      </c>
      <c r="G118" s="2">
        <f t="shared" si="0"/>
        <v>1136051.0436600002</v>
      </c>
      <c r="H118" s="2">
        <f t="shared" si="1"/>
        <v>0.64999999990686774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166862.37</v>
      </c>
      <c r="D120" s="1">
        <f>'PR-RAS'!E124</f>
        <v>194317.01</v>
      </c>
      <c r="E120" s="1">
        <v>0</v>
      </c>
      <c r="F120" s="1">
        <v>0</v>
      </c>
      <c r="G120" s="2">
        <f t="shared" si="0"/>
        <v>66104.07041</v>
      </c>
      <c r="H120" s="2">
        <f t="shared" si="1"/>
        <v>0.38000000000465661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127958.77</v>
      </c>
      <c r="D121" s="1">
        <f>'PR-RAS'!E125</f>
        <v>119930.37</v>
      </c>
      <c r="E121" s="1">
        <v>0</v>
      </c>
      <c r="F121" s="1">
        <v>0</v>
      </c>
      <c r="G121" s="2">
        <f t="shared" si="0"/>
        <v>44138.341200000003</v>
      </c>
      <c r="H121" s="2">
        <f t="shared" si="1"/>
        <v>0.59999999999126885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127958.77</v>
      </c>
      <c r="D123" s="1">
        <f>'PR-RAS'!E127</f>
        <v>119930.37</v>
      </c>
      <c r="E123" s="1">
        <v>0</v>
      </c>
      <c r="F123" s="1">
        <v>0</v>
      </c>
      <c r="G123" s="2">
        <f t="shared" si="0"/>
        <v>44873.980219999998</v>
      </c>
      <c r="H123" s="2">
        <f t="shared" si="1"/>
        <v>0.59999999999126885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38903.599999999999</v>
      </c>
      <c r="D124" s="1">
        <f>'PR-RAS'!E128</f>
        <v>74386.64</v>
      </c>
      <c r="E124" s="1">
        <v>0</v>
      </c>
      <c r="F124" s="1">
        <v>0</v>
      </c>
      <c r="G124" s="2">
        <f t="shared" si="0"/>
        <v>23084.256239999999</v>
      </c>
      <c r="H124" s="2">
        <f t="shared" si="1"/>
        <v>0.76000000000203727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2732.5</v>
      </c>
      <c r="D125" s="1">
        <f>'PR-RAS'!E129</f>
        <v>15373.38</v>
      </c>
      <c r="E125" s="1">
        <v>0</v>
      </c>
      <c r="F125" s="1">
        <v>0</v>
      </c>
      <c r="G125" s="2">
        <f t="shared" si="0"/>
        <v>4151.4282399999993</v>
      </c>
      <c r="H125" s="2">
        <f t="shared" si="1"/>
        <v>0.87999999999919964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36171.1</v>
      </c>
      <c r="D126" s="1">
        <f>'PR-RAS'!E130</f>
        <v>59013.26</v>
      </c>
      <c r="E126" s="1">
        <v>0</v>
      </c>
      <c r="F126" s="1">
        <v>0</v>
      </c>
      <c r="G126" s="2">
        <f t="shared" si="0"/>
        <v>19274.702499999999</v>
      </c>
      <c r="H126" s="2">
        <f t="shared" si="1"/>
        <v>0.36000000000058208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97091.88</v>
      </c>
      <c r="D135" s="1">
        <f>'PR-RAS'!E139</f>
        <v>103322.26999999999</v>
      </c>
      <c r="E135" s="1">
        <v>0</v>
      </c>
      <c r="F135" s="1">
        <v>0</v>
      </c>
      <c r="G135" s="2">
        <f t="shared" si="0"/>
        <v>40700.68028</v>
      </c>
      <c r="H135" s="2">
        <f t="shared" si="1"/>
        <v>0.38999999998486601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85063.08</v>
      </c>
      <c r="D136" s="1">
        <f>'PR-RAS'!E140</f>
        <v>102784.4</v>
      </c>
      <c r="E136" s="1">
        <v>0</v>
      </c>
      <c r="F136" s="1">
        <v>0</v>
      </c>
      <c r="G136" s="2">
        <f t="shared" si="0"/>
        <v>39235.303800000002</v>
      </c>
      <c r="H136" s="2">
        <f t="shared" si="1"/>
        <v>0.47999999999592546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85063.08</v>
      </c>
      <c r="D145" s="1">
        <f>'PR-RAS'!E149</f>
        <v>102784.4</v>
      </c>
      <c r="E145" s="1">
        <v>0</v>
      </c>
      <c r="F145" s="1">
        <v>0</v>
      </c>
      <c r="G145" s="2">
        <f t="shared" si="0"/>
        <v>41850.990719999994</v>
      </c>
      <c r="H145" s="2">
        <f t="shared" si="1"/>
        <v>0.47999999999592546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12028.8</v>
      </c>
      <c r="D146" s="1">
        <f>'PR-RAS'!E150</f>
        <v>537.87</v>
      </c>
      <c r="E146" s="1">
        <v>0</v>
      </c>
      <c r="F146" s="1">
        <v>0</v>
      </c>
      <c r="G146" s="2">
        <f t="shared" si="0"/>
        <v>1900.1582999999998</v>
      </c>
      <c r="H146" s="2">
        <f t="shared" si="1"/>
        <v>0.33000000000072305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16586472.679999998</v>
      </c>
      <c r="D147" s="1">
        <f>'PR-RAS'!E151</f>
        <v>19133061.219999999</v>
      </c>
      <c r="E147" s="1">
        <v>0</v>
      </c>
      <c r="F147" s="1">
        <v>0</v>
      </c>
      <c r="G147" s="2">
        <f t="shared" si="0"/>
        <v>8008478.8875199994</v>
      </c>
      <c r="H147" s="2">
        <f t="shared" si="1"/>
        <v>0.54000000096857548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1943796.83</v>
      </c>
      <c r="D148" s="1">
        <f>'PR-RAS'!E152</f>
        <v>2608142.29</v>
      </c>
      <c r="E148" s="1">
        <v>0</v>
      </c>
      <c r="F148" s="1">
        <v>0</v>
      </c>
      <c r="G148" s="2">
        <f t="shared" si="0"/>
        <v>1052531.9672699999</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1550714.86</v>
      </c>
      <c r="D149" s="1">
        <f>'PR-RAS'!E153</f>
        <v>2062853.73</v>
      </c>
      <c r="E149" s="1">
        <v>0</v>
      </c>
      <c r="F149" s="1">
        <v>0</v>
      </c>
      <c r="G149" s="2">
        <f t="shared" si="0"/>
        <v>840110.50335999997</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1541897.03</v>
      </c>
      <c r="D150" s="1">
        <f>'PR-RAS'!E154</f>
        <v>2052343.94</v>
      </c>
      <c r="E150" s="1">
        <v>0</v>
      </c>
      <c r="F150" s="1">
        <v>0</v>
      </c>
      <c r="G150" s="2">
        <f t="shared" si="0"/>
        <v>841341.15159000002</v>
      </c>
      <c r="H150" s="2">
        <f t="shared" si="1"/>
        <v>9.0000000083819032E-2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8817.83</v>
      </c>
      <c r="D152" s="1">
        <f>'PR-RAS'!E156</f>
        <v>10509.79</v>
      </c>
      <c r="E152" s="1">
        <v>0</v>
      </c>
      <c r="F152" s="1">
        <v>0</v>
      </c>
      <c r="G152" s="2">
        <f t="shared" si="0"/>
        <v>4505.4489100000001</v>
      </c>
      <c r="H152" s="2">
        <f t="shared" si="1"/>
        <v>0.37999999999919964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139255.79</v>
      </c>
      <c r="D154" s="1">
        <f>'PR-RAS'!E158</f>
        <v>204554.54</v>
      </c>
      <c r="E154" s="1">
        <v>0</v>
      </c>
      <c r="F154" s="1">
        <v>0</v>
      </c>
      <c r="G154" s="2">
        <f t="shared" si="0"/>
        <v>83899.825109999991</v>
      </c>
      <c r="H154" s="2">
        <f t="shared" si="1"/>
        <v>0.66999999998370185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253826.18</v>
      </c>
      <c r="D155" s="1">
        <f>'PR-RAS'!E159</f>
        <v>340734.02</v>
      </c>
      <c r="E155" s="1">
        <v>0</v>
      </c>
      <c r="F155" s="1">
        <v>0</v>
      </c>
      <c r="G155" s="2">
        <f t="shared" si="0"/>
        <v>144035.30987999999</v>
      </c>
      <c r="H155" s="2">
        <f t="shared" si="1"/>
        <v>0.20000000001164153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253826.18</v>
      </c>
      <c r="D157" s="1">
        <f>'PR-RAS'!E161</f>
        <v>340734.02</v>
      </c>
      <c r="E157" s="1">
        <v>0</v>
      </c>
      <c r="F157" s="1">
        <v>0</v>
      </c>
      <c r="G157" s="2">
        <f t="shared" si="0"/>
        <v>145905.89832000001</v>
      </c>
      <c r="H157" s="2">
        <f t="shared" si="1"/>
        <v>0.20000000001164153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4419414.37</v>
      </c>
      <c r="D159" s="1">
        <f>'PR-RAS'!E163</f>
        <v>4984152.6599999992</v>
      </c>
      <c r="E159" s="1">
        <v>0</v>
      </c>
      <c r="F159" s="1">
        <v>0</v>
      </c>
      <c r="G159" s="2">
        <f t="shared" si="0"/>
        <v>2273259.7110199998</v>
      </c>
      <c r="H159" s="2">
        <f t="shared" si="1"/>
        <v>0.71000000089406967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56915.979999999996</v>
      </c>
      <c r="D160" s="1">
        <f>'PR-RAS'!E164</f>
        <v>70926.350000000006</v>
      </c>
      <c r="E160" s="1">
        <v>0</v>
      </c>
      <c r="F160" s="1">
        <v>0</v>
      </c>
      <c r="G160" s="2">
        <f t="shared" si="0"/>
        <v>31604.220119999998</v>
      </c>
      <c r="H160" s="2">
        <f t="shared" si="1"/>
        <v>0.3700000000098953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10175.469999999999</v>
      </c>
      <c r="D161" s="1">
        <f>'PR-RAS'!E165</f>
        <v>20622.12</v>
      </c>
      <c r="E161" s="1">
        <v>0</v>
      </c>
      <c r="F161" s="1">
        <v>0</v>
      </c>
      <c r="G161" s="2">
        <f t="shared" si="0"/>
        <v>8227.1535999999996</v>
      </c>
      <c r="H161" s="2">
        <f t="shared" si="1"/>
        <v>0.58999999999832653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42275.6</v>
      </c>
      <c r="D162" s="1">
        <f>'PR-RAS'!E166</f>
        <v>46369.32</v>
      </c>
      <c r="E162" s="1">
        <v>0</v>
      </c>
      <c r="F162" s="1">
        <v>0</v>
      </c>
      <c r="G162" s="2">
        <f t="shared" si="0"/>
        <v>21737.29264</v>
      </c>
      <c r="H162" s="2">
        <f t="shared" si="1"/>
        <v>0.72000000000116415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4464.91</v>
      </c>
      <c r="D163" s="1">
        <f>'PR-RAS'!E167</f>
        <v>3934.91</v>
      </c>
      <c r="E163" s="1">
        <v>0</v>
      </c>
      <c r="F163" s="1">
        <v>0</v>
      </c>
      <c r="G163" s="2">
        <f t="shared" si="0"/>
        <v>1998.2262599999999</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300035.13</v>
      </c>
      <c r="D165" s="1">
        <f>'PR-RAS'!E169</f>
        <v>299768.47999999992</v>
      </c>
      <c r="E165" s="1">
        <v>0</v>
      </c>
      <c r="F165" s="1">
        <v>0</v>
      </c>
      <c r="G165" s="2">
        <f t="shared" si="0"/>
        <v>147529.82275999998</v>
      </c>
      <c r="H165" s="2">
        <f t="shared" si="1"/>
        <v>0.6099999999278225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33110.230000000003</v>
      </c>
      <c r="D166" s="1">
        <f>'PR-RAS'!E170</f>
        <v>31783.55</v>
      </c>
      <c r="E166" s="1">
        <v>0</v>
      </c>
      <c r="F166" s="1">
        <v>0</v>
      </c>
      <c r="G166" s="2">
        <f t="shared" si="0"/>
        <v>15951.759450000001</v>
      </c>
      <c r="H166" s="2">
        <f t="shared" si="1"/>
        <v>0.68000000000392902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50727.07</v>
      </c>
      <c r="D167" s="1">
        <f>'PR-RAS'!E171</f>
        <v>50631.02</v>
      </c>
      <c r="E167" s="1">
        <v>0</v>
      </c>
      <c r="F167" s="1">
        <v>0</v>
      </c>
      <c r="G167" s="2">
        <f t="shared" si="0"/>
        <v>25230.19226</v>
      </c>
      <c r="H167" s="2">
        <f t="shared" si="1"/>
        <v>8.999999999650754E-2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180273.94</v>
      </c>
      <c r="D168" s="1">
        <f>'PR-RAS'!E172</f>
        <v>179625.02</v>
      </c>
      <c r="E168" s="1">
        <v>0</v>
      </c>
      <c r="F168" s="1">
        <v>0</v>
      </c>
      <c r="G168" s="2">
        <f t="shared" si="0"/>
        <v>90100.504660000006</v>
      </c>
      <c r="H168" s="2">
        <f t="shared" si="1"/>
        <v>7.9999999987194315E-2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2912.08</v>
      </c>
      <c r="D169" s="1">
        <f>'PR-RAS'!E173</f>
        <v>5104.9799999999996</v>
      </c>
      <c r="E169" s="1">
        <v>0</v>
      </c>
      <c r="F169" s="1">
        <v>0</v>
      </c>
      <c r="G169" s="2">
        <f t="shared" si="0"/>
        <v>2204.50272</v>
      </c>
      <c r="H169" s="2">
        <f t="shared" si="1"/>
        <v>0.1000000000003638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27031.8</v>
      </c>
      <c r="D170" s="1">
        <f>'PR-RAS'!E174</f>
        <v>26526.36</v>
      </c>
      <c r="E170" s="1">
        <v>0</v>
      </c>
      <c r="F170" s="1">
        <v>0</v>
      </c>
      <c r="G170" s="2">
        <f t="shared" si="0"/>
        <v>13534.283880000001</v>
      </c>
      <c r="H170" s="2">
        <f t="shared" si="1"/>
        <v>0.56000000000130967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5980.01</v>
      </c>
      <c r="D172" s="1">
        <f>'PR-RAS'!E176</f>
        <v>6097.55</v>
      </c>
      <c r="E172" s="1">
        <v>0</v>
      </c>
      <c r="F172" s="1">
        <v>0</v>
      </c>
      <c r="G172" s="2">
        <f t="shared" si="0"/>
        <v>3107.9438100000002</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3791564.1700000004</v>
      </c>
      <c r="D173" s="1">
        <f>'PR-RAS'!E177</f>
        <v>4370656.1899999995</v>
      </c>
      <c r="E173" s="1">
        <v>0</v>
      </c>
      <c r="F173" s="1">
        <v>0</v>
      </c>
      <c r="G173" s="2">
        <f t="shared" si="0"/>
        <v>2155654.7665999997</v>
      </c>
      <c r="H173" s="2">
        <f t="shared" si="1"/>
        <v>0.35999999986961484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204516.15</v>
      </c>
      <c r="D174" s="1">
        <f>'PR-RAS'!E178</f>
        <v>258004.46</v>
      </c>
      <c r="E174" s="1">
        <v>0</v>
      </c>
      <c r="F174" s="1">
        <v>0</v>
      </c>
      <c r="G174" s="2">
        <f t="shared" si="0"/>
        <v>124650.83710999998</v>
      </c>
      <c r="H174" s="2">
        <f t="shared" si="1"/>
        <v>0.60999999998603016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1745649.71</v>
      </c>
      <c r="D175" s="1">
        <f>'PR-RAS'!E179</f>
        <v>1824268.37</v>
      </c>
      <c r="E175" s="1">
        <v>0</v>
      </c>
      <c r="F175" s="1">
        <v>0</v>
      </c>
      <c r="G175" s="2">
        <f t="shared" si="0"/>
        <v>938588.4423</v>
      </c>
      <c r="H175" s="2">
        <f t="shared" si="1"/>
        <v>0.66000000014901161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53697.52</v>
      </c>
      <c r="D176" s="1">
        <f>'PR-RAS'!E180</f>
        <v>97941.57</v>
      </c>
      <c r="E176" s="1">
        <v>0</v>
      </c>
      <c r="F176" s="1">
        <v>0</v>
      </c>
      <c r="G176" s="2">
        <f t="shared" si="0"/>
        <v>43676.6155</v>
      </c>
      <c r="H176" s="2">
        <f t="shared" si="1"/>
        <v>0.9099999999962165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252215.69</v>
      </c>
      <c r="D177" s="1">
        <f>'PR-RAS'!E181</f>
        <v>389901.64</v>
      </c>
      <c r="E177" s="1">
        <v>0</v>
      </c>
      <c r="F177" s="1">
        <v>0</v>
      </c>
      <c r="G177" s="2">
        <f t="shared" si="0"/>
        <v>181635.33871999997</v>
      </c>
      <c r="H177" s="2">
        <f t="shared" si="1"/>
        <v>0.66999999998370185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147828.51999999999</v>
      </c>
      <c r="D178" s="1">
        <f>'PR-RAS'!E182</f>
        <v>181950.45</v>
      </c>
      <c r="E178" s="1">
        <v>0</v>
      </c>
      <c r="F178" s="1">
        <v>0</v>
      </c>
      <c r="G178" s="2">
        <f t="shared" si="0"/>
        <v>90576.107340000002</v>
      </c>
      <c r="H178" s="2">
        <f t="shared" si="1"/>
        <v>0.93000000002211891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43673.18</v>
      </c>
      <c r="D179" s="1">
        <f>'PR-RAS'!E183</f>
        <v>45890.63</v>
      </c>
      <c r="E179" s="1">
        <v>0</v>
      </c>
      <c r="F179" s="1">
        <v>0</v>
      </c>
      <c r="G179" s="2">
        <f t="shared" si="0"/>
        <v>24110.890319999999</v>
      </c>
      <c r="H179" s="2">
        <f t="shared" si="1"/>
        <v>0.55000000000291038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289624.01</v>
      </c>
      <c r="D180" s="1">
        <f>'PR-RAS'!E184</f>
        <v>424963.46</v>
      </c>
      <c r="E180" s="1">
        <v>0</v>
      </c>
      <c r="F180" s="1">
        <v>0</v>
      </c>
      <c r="G180" s="2">
        <f t="shared" si="0"/>
        <v>203979.61647000001</v>
      </c>
      <c r="H180" s="2">
        <f t="shared" si="1"/>
        <v>0.47000000003026798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93651.74</v>
      </c>
      <c r="D181" s="1">
        <f>'PR-RAS'!E185</f>
        <v>96345.07</v>
      </c>
      <c r="E181" s="1">
        <v>0</v>
      </c>
      <c r="F181" s="1">
        <v>0</v>
      </c>
      <c r="G181" s="2">
        <f t="shared" si="0"/>
        <v>51541.538399999998</v>
      </c>
      <c r="H181" s="2">
        <f t="shared" si="1"/>
        <v>0.33000000000174623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960707.65</v>
      </c>
      <c r="D182" s="1">
        <f>'PR-RAS'!E186</f>
        <v>1051390.54</v>
      </c>
      <c r="E182" s="1">
        <v>0</v>
      </c>
      <c r="F182" s="1">
        <v>0</v>
      </c>
      <c r="G182" s="2">
        <f t="shared" si="0"/>
        <v>554491.46013000002</v>
      </c>
      <c r="H182" s="2">
        <f t="shared" si="1"/>
        <v>0.80999999993946403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3178.95</v>
      </c>
      <c r="D183" s="1">
        <f>'PR-RAS'!E187</f>
        <v>7716.27</v>
      </c>
      <c r="E183" s="1">
        <v>0</v>
      </c>
      <c r="F183" s="1">
        <v>0</v>
      </c>
      <c r="G183" s="2">
        <f t="shared" si="0"/>
        <v>3387.2911800000002</v>
      </c>
      <c r="H183" s="2">
        <f t="shared" si="1"/>
        <v>0.32000000000061846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267720.14</v>
      </c>
      <c r="D184" s="1">
        <f>'PR-RAS'!E188</f>
        <v>235085.37</v>
      </c>
      <c r="E184" s="1">
        <v>0</v>
      </c>
      <c r="F184" s="1">
        <v>0</v>
      </c>
      <c r="G184" s="2">
        <f t="shared" si="0"/>
        <v>135034.03104</v>
      </c>
      <c r="H184" s="2">
        <f t="shared" si="1"/>
        <v>0.51000000000931323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33158.730000000003</v>
      </c>
      <c r="D185" s="1">
        <f>'PR-RAS'!E189</f>
        <v>31243.38</v>
      </c>
      <c r="E185" s="1">
        <v>0</v>
      </c>
      <c r="F185" s="1">
        <v>0</v>
      </c>
      <c r="G185" s="2">
        <f t="shared" si="0"/>
        <v>17598.77016</v>
      </c>
      <c r="H185" s="2">
        <f t="shared" si="1"/>
        <v>0.64999999999781721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17503.64</v>
      </c>
      <c r="D186" s="1">
        <f>'PR-RAS'!E190</f>
        <v>21631.87</v>
      </c>
      <c r="E186" s="1">
        <v>0</v>
      </c>
      <c r="F186" s="1">
        <v>0</v>
      </c>
      <c r="G186" s="2">
        <f t="shared" si="0"/>
        <v>11241.9653</v>
      </c>
      <c r="H186" s="2">
        <f t="shared" si="1"/>
        <v>0.49000000000160071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53156.3</v>
      </c>
      <c r="D187" s="1">
        <f>'PR-RAS'!E191</f>
        <v>59463.15</v>
      </c>
      <c r="E187" s="1">
        <v>0</v>
      </c>
      <c r="F187" s="1">
        <v>0</v>
      </c>
      <c r="G187" s="2">
        <f t="shared" si="0"/>
        <v>32007.363600000001</v>
      </c>
      <c r="H187" s="2">
        <f t="shared" si="1"/>
        <v>0.45000000000436557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16189.33</v>
      </c>
      <c r="D188" s="1">
        <f>'PR-RAS'!E192</f>
        <v>17639.27</v>
      </c>
      <c r="E188" s="1">
        <v>0</v>
      </c>
      <c r="F188" s="1">
        <v>0</v>
      </c>
      <c r="G188" s="2">
        <f t="shared" si="0"/>
        <v>9624.4916900000007</v>
      </c>
      <c r="H188" s="2">
        <f t="shared" si="1"/>
        <v>0.6000000000003638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30755.75</v>
      </c>
      <c r="D189" s="1">
        <f>'PR-RAS'!E193</f>
        <v>46962.68</v>
      </c>
      <c r="E189" s="1">
        <v>0</v>
      </c>
      <c r="F189" s="1">
        <v>0</v>
      </c>
      <c r="G189" s="2">
        <f t="shared" si="0"/>
        <v>23440.04868</v>
      </c>
      <c r="H189" s="2">
        <f t="shared" si="1"/>
        <v>0.56999999999970896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3151.75</v>
      </c>
      <c r="D190" s="1">
        <f>'PR-RAS'!E194</f>
        <v>28868.43</v>
      </c>
      <c r="E190" s="1">
        <v>0</v>
      </c>
      <c r="F190" s="1">
        <v>0</v>
      </c>
      <c r="G190" s="2">
        <f t="shared" si="0"/>
        <v>11507.94729</v>
      </c>
      <c r="H190" s="2">
        <f t="shared" si="1"/>
        <v>0.68000000000029104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113804.64</v>
      </c>
      <c r="D191" s="1">
        <f>'PR-RAS'!E195</f>
        <v>29276.59</v>
      </c>
      <c r="E191" s="1">
        <v>0</v>
      </c>
      <c r="F191" s="1">
        <v>0</v>
      </c>
      <c r="G191" s="2">
        <f t="shared" si="0"/>
        <v>32747.985800000002</v>
      </c>
      <c r="H191" s="2">
        <f t="shared" si="1"/>
        <v>0.77000000000043656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20471.68</v>
      </c>
      <c r="D192" s="1">
        <f>'PR-RAS'!E196</f>
        <v>19218.73</v>
      </c>
      <c r="E192" s="1">
        <v>0</v>
      </c>
      <c r="F192" s="1">
        <v>0</v>
      </c>
      <c r="G192" s="2">
        <f t="shared" si="0"/>
        <v>11251.64574</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20471.68</v>
      </c>
      <c r="D206" s="1">
        <f>'PR-RAS'!E210</f>
        <v>19218.73</v>
      </c>
      <c r="E206" s="1">
        <v>0</v>
      </c>
      <c r="F206" s="1">
        <v>0</v>
      </c>
      <c r="G206" s="2">
        <f t="shared" si="0"/>
        <v>12076.373699999998</v>
      </c>
      <c r="H206" s="2">
        <f t="shared" si="1"/>
        <v>0.59000000000014552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11039.57</v>
      </c>
      <c r="D207" s="1">
        <f>'PR-RAS'!E211</f>
        <v>12489.73</v>
      </c>
      <c r="E207" s="1">
        <v>0</v>
      </c>
      <c r="F207" s="1">
        <v>0</v>
      </c>
      <c r="G207" s="2">
        <f t="shared" si="0"/>
        <v>7419.9201799999992</v>
      </c>
      <c r="H207" s="2">
        <f t="shared" si="1"/>
        <v>0.7000000000007276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2991</v>
      </c>
      <c r="D209" s="1">
        <f>'PR-RAS'!E213</f>
        <v>147.81</v>
      </c>
      <c r="E209" s="1">
        <v>0</v>
      </c>
      <c r="F209" s="1">
        <v>0</v>
      </c>
      <c r="G209" s="2">
        <f t="shared" si="0"/>
        <v>683.61695999999995</v>
      </c>
      <c r="H209" s="2">
        <f t="shared" si="1"/>
        <v>0.18999999999999773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6441.11</v>
      </c>
      <c r="D210" s="1">
        <f>'PR-RAS'!E214</f>
        <v>6581.19</v>
      </c>
      <c r="E210" s="1">
        <v>0</v>
      </c>
      <c r="F210" s="1">
        <v>0</v>
      </c>
      <c r="G210" s="2">
        <f t="shared" si="0"/>
        <v>4097.1294099999996</v>
      </c>
      <c r="H210" s="2">
        <f t="shared" si="1"/>
        <v>0.2999999999992724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540491.92000000004</v>
      </c>
      <c r="D211" s="1">
        <f>'PR-RAS'!E215</f>
        <v>790716.90999999992</v>
      </c>
      <c r="E211" s="1">
        <v>0</v>
      </c>
      <c r="F211" s="1">
        <v>0</v>
      </c>
      <c r="G211" s="2">
        <f t="shared" si="0"/>
        <v>445604.40539999993</v>
      </c>
      <c r="H211" s="2">
        <f t="shared" si="1"/>
        <v>0.17000000004190952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467157.56</v>
      </c>
      <c r="D212" s="1">
        <f>'PR-RAS'!E216</f>
        <v>717436.1</v>
      </c>
      <c r="E212" s="1">
        <v>0</v>
      </c>
      <c r="F212" s="1">
        <v>0</v>
      </c>
      <c r="G212" s="2">
        <f t="shared" si="0"/>
        <v>401328.27935999999</v>
      </c>
      <c r="H212" s="2">
        <f t="shared" si="1"/>
        <v>0.53999999997904524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467157.56</v>
      </c>
      <c r="D214" s="1">
        <f>'PR-RAS'!E218</f>
        <v>717436.1</v>
      </c>
      <c r="E214" s="1">
        <v>0</v>
      </c>
      <c r="F214" s="1">
        <v>0</v>
      </c>
      <c r="G214" s="2">
        <f t="shared" si="0"/>
        <v>405132.33888</v>
      </c>
      <c r="H214" s="2">
        <f t="shared" si="1"/>
        <v>0.53999999997904524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73334.36</v>
      </c>
      <c r="D215" s="1">
        <f>'PR-RAS'!E219</f>
        <v>73280.81</v>
      </c>
      <c r="E215" s="1">
        <v>0</v>
      </c>
      <c r="F215" s="1">
        <v>0</v>
      </c>
      <c r="G215" s="2">
        <f t="shared" si="0"/>
        <v>47057.739719999998</v>
      </c>
      <c r="H215" s="2">
        <f t="shared" si="1"/>
        <v>0.55000000000291038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58380</v>
      </c>
      <c r="D217" s="1">
        <f>'PR-RAS'!E221</f>
        <v>62891.87</v>
      </c>
      <c r="E217" s="1">
        <v>0</v>
      </c>
      <c r="F217" s="1">
        <v>0</v>
      </c>
      <c r="G217" s="2">
        <f t="shared" si="0"/>
        <v>39779.367839999999</v>
      </c>
      <c r="H217" s="2">
        <f t="shared" si="1"/>
        <v>0.12999999999738066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14954.36</v>
      </c>
      <c r="D218" s="1">
        <f>'PR-RAS'!E222</f>
        <v>10388.94</v>
      </c>
      <c r="E218" s="1">
        <v>0</v>
      </c>
      <c r="F218" s="1">
        <v>0</v>
      </c>
      <c r="G218" s="2">
        <f t="shared" si="0"/>
        <v>7753.8960800000013</v>
      </c>
      <c r="H218" s="2">
        <f t="shared" si="1"/>
        <v>0.42000000000007276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6196442.6699999999</v>
      </c>
      <c r="D220" s="1">
        <f>'PR-RAS'!E224</f>
        <v>7261664.5800000001</v>
      </c>
      <c r="E220" s="1">
        <v>0</v>
      </c>
      <c r="F220" s="1">
        <v>0</v>
      </c>
      <c r="G220" s="2">
        <f t="shared" si="0"/>
        <v>4537630.0307700001</v>
      </c>
      <c r="H220" s="2">
        <f t="shared" si="1"/>
        <v>0.75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117377.9</v>
      </c>
      <c r="D227" s="1">
        <f>'PR-RAS'!E231</f>
        <v>127292.21</v>
      </c>
      <c r="E227" s="1">
        <v>0</v>
      </c>
      <c r="F227" s="1">
        <v>0</v>
      </c>
      <c r="G227" s="2">
        <f t="shared" si="0"/>
        <v>84063.484320000003</v>
      </c>
      <c r="H227" s="2">
        <f t="shared" si="1"/>
        <v>0.31000000001222361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63189.53</v>
      </c>
      <c r="D228" s="1">
        <f>'PR-RAS'!E232</f>
        <v>127292.21</v>
      </c>
      <c r="E228" s="1">
        <v>0</v>
      </c>
      <c r="F228" s="1">
        <v>0</v>
      </c>
      <c r="G228" s="2">
        <f t="shared" si="0"/>
        <v>72134.686650000003</v>
      </c>
      <c r="H228" s="2">
        <f t="shared" si="1"/>
        <v>0.680000000007567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54188.37</v>
      </c>
      <c r="D229" s="1">
        <f>'PR-RAS'!E233</f>
        <v>0</v>
      </c>
      <c r="E229" s="1">
        <v>0</v>
      </c>
      <c r="F229" s="1">
        <v>0</v>
      </c>
      <c r="G229" s="2">
        <f t="shared" si="0"/>
        <v>12354.94836</v>
      </c>
      <c r="H229" s="2">
        <f t="shared" si="1"/>
        <v>0.37000000000261934</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350955.88</v>
      </c>
      <c r="D232" s="1">
        <f>'PR-RAS'!E236</f>
        <v>539886.49</v>
      </c>
      <c r="E232" s="1">
        <v>0</v>
      </c>
      <c r="F232" s="1">
        <v>0</v>
      </c>
      <c r="G232" s="2">
        <f t="shared" si="0"/>
        <v>330498.36666</v>
      </c>
      <c r="H232" s="2">
        <f t="shared" si="1"/>
        <v>0.60999999998603016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148495.79999999999</v>
      </c>
      <c r="D233" s="1">
        <f>'PR-RAS'!E237</f>
        <v>401181.17</v>
      </c>
      <c r="E233" s="1">
        <v>0</v>
      </c>
      <c r="F233" s="1">
        <v>0</v>
      </c>
      <c r="G233" s="2">
        <f t="shared" si="0"/>
        <v>220599.08847999998</v>
      </c>
      <c r="H233" s="2">
        <f t="shared" si="1"/>
        <v>0.36999999999534339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202460.08</v>
      </c>
      <c r="D234" s="1">
        <f>'PR-RAS'!E238</f>
        <v>138705.32</v>
      </c>
      <c r="E234" s="1">
        <v>0</v>
      </c>
      <c r="F234" s="1">
        <v>0</v>
      </c>
      <c r="G234" s="2">
        <f t="shared" si="0"/>
        <v>111809.87776</v>
      </c>
      <c r="H234" s="2">
        <f t="shared" si="1"/>
        <v>0.39999999999417923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5728108.8899999997</v>
      </c>
      <c r="D236" s="1">
        <f>'PR-RAS'!E240</f>
        <v>6591507.5499999998</v>
      </c>
      <c r="E236" s="1">
        <v>0</v>
      </c>
      <c r="F236" s="1">
        <v>0</v>
      </c>
      <c r="G236" s="2">
        <f t="shared" si="0"/>
        <v>4444114.137649999</v>
      </c>
      <c r="H236" s="2">
        <f t="shared" si="1"/>
        <v>0.56000000052154064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5354231.3</v>
      </c>
      <c r="D237" s="1">
        <f>'PR-RAS'!E241</f>
        <v>6362632.6799999997</v>
      </c>
      <c r="E237" s="1">
        <v>0</v>
      </c>
      <c r="F237" s="1">
        <v>0</v>
      </c>
      <c r="G237" s="2">
        <f t="shared" si="0"/>
        <v>4266761.2117599994</v>
      </c>
      <c r="H237" s="2">
        <f t="shared" si="1"/>
        <v>0.62000000011175871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373877.59</v>
      </c>
      <c r="D238" s="1">
        <f>'PR-RAS'!E242</f>
        <v>228874.87</v>
      </c>
      <c r="E238" s="1">
        <v>0</v>
      </c>
      <c r="F238" s="1">
        <v>0</v>
      </c>
      <c r="G238" s="2">
        <f t="shared" si="0"/>
        <v>197095.67720999999</v>
      </c>
      <c r="H238" s="2">
        <f t="shared" si="1"/>
        <v>0.53999999997904524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2978.33</v>
      </c>
      <c r="E243" s="1">
        <v>0</v>
      </c>
      <c r="F243" s="1">
        <v>0</v>
      </c>
      <c r="G243" s="2">
        <f t="shared" si="0"/>
        <v>1441.51172</v>
      </c>
      <c r="H243" s="2">
        <f t="shared" si="1"/>
        <v>0.32999999999992724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2978.33</v>
      </c>
      <c r="E246" s="1">
        <v>0</v>
      </c>
      <c r="F246" s="1">
        <v>0</v>
      </c>
      <c r="G246" s="2">
        <f t="shared" si="0"/>
        <v>1459.3816999999999</v>
      </c>
      <c r="H246" s="2">
        <f t="shared" si="1"/>
        <v>0.32999999999992724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619233.53</v>
      </c>
      <c r="D248" s="1">
        <f>'PR-RAS'!E252</f>
        <v>704432.98</v>
      </c>
      <c r="E248" s="1">
        <v>0</v>
      </c>
      <c r="F248" s="1">
        <v>0</v>
      </c>
      <c r="G248" s="2">
        <f t="shared" si="0"/>
        <v>500940.57403000002</v>
      </c>
      <c r="H248" s="2">
        <f t="shared" si="1"/>
        <v>0.48999999999068677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619233.53</v>
      </c>
      <c r="D255" s="1">
        <f>'PR-RAS'!E259</f>
        <v>704432.98</v>
      </c>
      <c r="E255" s="1">
        <v>0</v>
      </c>
      <c r="F255" s="1">
        <v>0</v>
      </c>
      <c r="G255" s="2">
        <f t="shared" si="0"/>
        <v>515137.27046000003</v>
      </c>
      <c r="H255" s="2">
        <f t="shared" si="1"/>
        <v>0.48999999999068677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514395.56</v>
      </c>
      <c r="D256" s="1">
        <f>'PR-RAS'!E260</f>
        <v>596472.97</v>
      </c>
      <c r="E256" s="1">
        <v>0</v>
      </c>
      <c r="F256" s="1">
        <v>0</v>
      </c>
      <c r="G256" s="2">
        <f t="shared" si="0"/>
        <v>435372.08250000002</v>
      </c>
      <c r="H256" s="2">
        <f t="shared" si="1"/>
        <v>0.47000000003026798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104837.97</v>
      </c>
      <c r="D257" s="1">
        <f>'PR-RAS'!E261</f>
        <v>107960.01</v>
      </c>
      <c r="E257" s="1">
        <v>0</v>
      </c>
      <c r="F257" s="1">
        <v>0</v>
      </c>
      <c r="G257" s="2">
        <f t="shared" si="0"/>
        <v>82114.045440000002</v>
      </c>
      <c r="H257" s="2">
        <f t="shared" si="1"/>
        <v>3.9999999993597157E-2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2846621.68</v>
      </c>
      <c r="D259" s="1">
        <f>'PR-RAS'!E263</f>
        <v>2764733.07</v>
      </c>
      <c r="E259" s="1">
        <v>0</v>
      </c>
      <c r="F259" s="1">
        <v>0</v>
      </c>
      <c r="G259" s="2">
        <f t="shared" si="0"/>
        <v>2161030.6575600002</v>
      </c>
      <c r="H259" s="2">
        <f t="shared" si="1"/>
        <v>0.38999999966472387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1688883.47</v>
      </c>
      <c r="D260" s="1">
        <f>'PR-RAS'!E264</f>
        <v>1937985.89</v>
      </c>
      <c r="E260" s="1">
        <v>0</v>
      </c>
      <c r="F260" s="1">
        <v>0</v>
      </c>
      <c r="G260" s="2">
        <f t="shared" si="0"/>
        <v>1441297.50975</v>
      </c>
      <c r="H260" s="2">
        <f t="shared" si="1"/>
        <v>0.58000000007450581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1688883.47</v>
      </c>
      <c r="D261" s="1">
        <f>'PR-RAS'!E265</f>
        <v>1937985.89</v>
      </c>
      <c r="E261" s="1">
        <v>0</v>
      </c>
      <c r="F261" s="1">
        <v>0</v>
      </c>
      <c r="G261" s="2">
        <f t="shared" si="0"/>
        <v>1446862.365</v>
      </c>
      <c r="H261" s="2">
        <f t="shared" si="1"/>
        <v>0.58000000007450581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203293.6</v>
      </c>
      <c r="D264" s="1">
        <f>'PR-RAS'!E268</f>
        <v>18860</v>
      </c>
      <c r="E264" s="1">
        <v>0</v>
      </c>
      <c r="F264" s="1">
        <v>0</v>
      </c>
      <c r="G264" s="2">
        <f t="shared" si="0"/>
        <v>63386.576800000003</v>
      </c>
      <c r="H264" s="2">
        <f t="shared" si="1"/>
        <v>0.39999999999417923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199705</v>
      </c>
      <c r="D265" s="1">
        <f>'PR-RAS'!E269</f>
        <v>17800</v>
      </c>
      <c r="E265" s="1">
        <v>0</v>
      </c>
      <c r="F265" s="1">
        <v>0</v>
      </c>
      <c r="G265" s="2">
        <f t="shared" ref="G265:G521" si="8">(B265/1000)*(C265*1+D265*2)</f>
        <v>62120.520000000004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3588.6</v>
      </c>
      <c r="D266" s="1">
        <f>'PR-RAS'!E270</f>
        <v>1060</v>
      </c>
      <c r="E266" s="1">
        <v>0</v>
      </c>
      <c r="F266" s="1">
        <v>0</v>
      </c>
      <c r="G266" s="2">
        <f t="shared" si="8"/>
        <v>1512.7790000000002</v>
      </c>
      <c r="H266" s="2">
        <f t="shared" si="9"/>
        <v>0.40000000000009095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954444.61</v>
      </c>
      <c r="D275" s="1">
        <f>'PR-RAS'!E279</f>
        <v>807887.18</v>
      </c>
      <c r="E275" s="1">
        <v>0</v>
      </c>
      <c r="F275" s="1">
        <v>0</v>
      </c>
      <c r="G275" s="2">
        <f t="shared" si="8"/>
        <v>704239.99778000009</v>
      </c>
      <c r="H275" s="2">
        <f t="shared" si="9"/>
        <v>0.57000000006519258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954444.61</v>
      </c>
      <c r="D276" s="1">
        <f>'PR-RAS'!E280</f>
        <v>807887.18</v>
      </c>
      <c r="E276" s="1">
        <v>0</v>
      </c>
      <c r="F276" s="1">
        <v>0</v>
      </c>
      <c r="G276" s="2">
        <f t="shared" si="8"/>
        <v>706810.21675000014</v>
      </c>
      <c r="H276" s="2">
        <f t="shared" si="9"/>
        <v>0.57000000006519258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16586472.679999998</v>
      </c>
      <c r="D285" s="1">
        <f>'PR-RAS'!E289</f>
        <v>19133061.219999999</v>
      </c>
      <c r="E285" s="1">
        <v>0</v>
      </c>
      <c r="F285" s="1">
        <v>0</v>
      </c>
      <c r="G285" s="2">
        <f t="shared" si="8"/>
        <v>15578137.014079997</v>
      </c>
      <c r="H285" s="2">
        <f t="shared" si="9"/>
        <v>0.54000000096857548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6480344.7800000031</v>
      </c>
      <c r="D286" s="1">
        <f>'PR-RAS'!E290</f>
        <v>7796976.0800000057</v>
      </c>
      <c r="E286" s="1">
        <v>0</v>
      </c>
      <c r="F286" s="1">
        <v>0</v>
      </c>
      <c r="G286" s="2">
        <f t="shared" si="8"/>
        <v>6291174.6279000035</v>
      </c>
      <c r="H286" s="2">
        <f t="shared" si="9"/>
        <v>0.30000000260770321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14443734.310000001</v>
      </c>
      <c r="D288" s="1">
        <f>'PR-RAS'!E292</f>
        <v>19562688.739999998</v>
      </c>
      <c r="E288" s="1">
        <v>0</v>
      </c>
      <c r="F288" s="1">
        <v>0</v>
      </c>
      <c r="G288" s="2">
        <f t="shared" si="8"/>
        <v>15374335.083729999</v>
      </c>
      <c r="H288" s="2">
        <f t="shared" si="9"/>
        <v>0.57000000216066837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2104817.75</v>
      </c>
      <c r="D290" s="1">
        <f>'PR-RAS'!E294</f>
        <v>1857544.58</v>
      </c>
      <c r="E290" s="1">
        <v>0</v>
      </c>
      <c r="F290" s="1">
        <v>0</v>
      </c>
      <c r="G290" s="2">
        <f t="shared" si="8"/>
        <v>1681953.09699</v>
      </c>
      <c r="H290" s="2">
        <f t="shared" si="9"/>
        <v>0.66999999992549419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1664467.59</v>
      </c>
      <c r="D293" s="1">
        <f>'PR-RAS'!E298</f>
        <v>918829.37</v>
      </c>
      <c r="E293" s="1">
        <v>0</v>
      </c>
      <c r="F293" s="1">
        <v>0</v>
      </c>
      <c r="G293" s="2">
        <f t="shared" si="8"/>
        <v>1022620.88836</v>
      </c>
      <c r="H293" s="2">
        <f t="shared" si="9"/>
        <v>0.77999999991152436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1316299.25</v>
      </c>
      <c r="D294" s="1">
        <f>'PR-RAS'!E299</f>
        <v>765258.53</v>
      </c>
      <c r="E294" s="1">
        <v>0</v>
      </c>
      <c r="F294" s="1">
        <v>0</v>
      </c>
      <c r="G294" s="2">
        <f t="shared" si="8"/>
        <v>834117.17882999999</v>
      </c>
      <c r="H294" s="2">
        <f t="shared" si="9"/>
        <v>0.71999999997206032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957217.85</v>
      </c>
      <c r="D295" s="1">
        <f>'PR-RAS'!E300</f>
        <v>341531.9</v>
      </c>
      <c r="E295" s="1">
        <v>0</v>
      </c>
      <c r="F295" s="1">
        <v>0</v>
      </c>
      <c r="G295" s="2">
        <f t="shared" si="8"/>
        <v>482242.80509999994</v>
      </c>
      <c r="H295" s="2">
        <f t="shared" si="9"/>
        <v>0.25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957217.85</v>
      </c>
      <c r="D296" s="1">
        <f>'PR-RAS'!E301</f>
        <v>341531.9</v>
      </c>
      <c r="E296" s="1">
        <v>0</v>
      </c>
      <c r="F296" s="1">
        <v>0</v>
      </c>
      <c r="G296" s="2">
        <f t="shared" si="8"/>
        <v>483883.08674999996</v>
      </c>
      <c r="H296" s="2">
        <f t="shared" si="9"/>
        <v>0.25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359081.4</v>
      </c>
      <c r="D299" s="1">
        <f>'PR-RAS'!E304</f>
        <v>423726.63</v>
      </c>
      <c r="E299" s="1">
        <v>0</v>
      </c>
      <c r="F299" s="1">
        <v>0</v>
      </c>
      <c r="G299" s="2">
        <f t="shared" si="8"/>
        <v>359547.32868000004</v>
      </c>
      <c r="H299" s="2">
        <f t="shared" si="9"/>
        <v>0.77000000001862645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359081.4</v>
      </c>
      <c r="D303" s="1">
        <f>'PR-RAS'!E308</f>
        <v>423726.63</v>
      </c>
      <c r="E303" s="1">
        <v>0</v>
      </c>
      <c r="F303" s="1">
        <v>0</v>
      </c>
      <c r="G303" s="2">
        <f t="shared" si="8"/>
        <v>364373.46732000005</v>
      </c>
      <c r="H303" s="2">
        <f t="shared" si="9"/>
        <v>0.77000000001862645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348168.34</v>
      </c>
      <c r="D306" s="1">
        <f>'PR-RAS'!E311</f>
        <v>153570.84</v>
      </c>
      <c r="E306" s="1">
        <v>0</v>
      </c>
      <c r="F306" s="1">
        <v>0</v>
      </c>
      <c r="G306" s="2">
        <f t="shared" si="8"/>
        <v>199869.55609999999</v>
      </c>
      <c r="H306" s="2">
        <f t="shared" si="9"/>
        <v>0.50000000002910383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348168.34</v>
      </c>
      <c r="D307" s="1">
        <f>'PR-RAS'!E312</f>
        <v>153570.84</v>
      </c>
      <c r="E307" s="1">
        <v>0</v>
      </c>
      <c r="F307" s="1">
        <v>0</v>
      </c>
      <c r="G307" s="2">
        <f t="shared" si="8"/>
        <v>200524.86611999999</v>
      </c>
      <c r="H307" s="2">
        <f t="shared" si="9"/>
        <v>0.50000000002910383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273068.34000000003</v>
      </c>
      <c r="D308" s="1">
        <f>'PR-RAS'!E313</f>
        <v>136757.79999999999</v>
      </c>
      <c r="E308" s="1">
        <v>0</v>
      </c>
      <c r="F308" s="1">
        <v>0</v>
      </c>
      <c r="G308" s="2">
        <f t="shared" si="8"/>
        <v>167801.26957999999</v>
      </c>
      <c r="H308" s="2">
        <f t="shared" si="9"/>
        <v>0.5400000000372529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5000</v>
      </c>
      <c r="E309" s="1">
        <v>0</v>
      </c>
      <c r="F309" s="1">
        <v>0</v>
      </c>
      <c r="G309" s="2">
        <f t="shared" si="8"/>
        <v>3080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75100</v>
      </c>
      <c r="D311" s="1">
        <f>'PR-RAS'!E316</f>
        <v>11813.04</v>
      </c>
      <c r="E311" s="1">
        <v>0</v>
      </c>
      <c r="F311" s="1">
        <v>0</v>
      </c>
      <c r="G311" s="2">
        <f t="shared" si="8"/>
        <v>30605.084800000001</v>
      </c>
      <c r="H311" s="2">
        <f t="shared" si="9"/>
        <v>4.0000000000873115E-2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2986033.46</v>
      </c>
      <c r="D345" s="1">
        <f>'PR-RAS'!E350</f>
        <v>10135957.93</v>
      </c>
      <c r="E345" s="1">
        <v>0</v>
      </c>
      <c r="F345" s="1">
        <v>0</v>
      </c>
      <c r="G345" s="2">
        <f t="shared" si="8"/>
        <v>8000734.5660799993</v>
      </c>
      <c r="H345" s="2">
        <f t="shared" si="9"/>
        <v>0.53000000026077032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100118</v>
      </c>
      <c r="D346" s="1">
        <f>'PR-RAS'!E351</f>
        <v>58432.67</v>
      </c>
      <c r="E346" s="1">
        <v>0</v>
      </c>
      <c r="F346" s="1">
        <v>0</v>
      </c>
      <c r="G346" s="2">
        <f t="shared" si="8"/>
        <v>74859.252299999993</v>
      </c>
      <c r="H346" s="2">
        <f t="shared" si="9"/>
        <v>0.33000000000174623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99080.51</v>
      </c>
      <c r="D347" s="1">
        <f>'PR-RAS'!E352</f>
        <v>0</v>
      </c>
      <c r="E347" s="1">
        <v>0</v>
      </c>
      <c r="F347" s="1">
        <v>0</v>
      </c>
      <c r="G347" s="2">
        <f t="shared" si="8"/>
        <v>34281.856459999995</v>
      </c>
      <c r="H347" s="2">
        <f t="shared" si="9"/>
        <v>0.49000000000523869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99080.51</v>
      </c>
      <c r="D348" s="1">
        <f>'PR-RAS'!E353</f>
        <v>0</v>
      </c>
      <c r="E348" s="1">
        <v>0</v>
      </c>
      <c r="F348" s="1">
        <v>0</v>
      </c>
      <c r="G348" s="2">
        <f t="shared" si="8"/>
        <v>34380.936969999995</v>
      </c>
      <c r="H348" s="2">
        <f t="shared" si="9"/>
        <v>0.49000000000523869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1037.49</v>
      </c>
      <c r="D351" s="1">
        <f>'PR-RAS'!E356</f>
        <v>58432.67</v>
      </c>
      <c r="E351" s="1">
        <v>0</v>
      </c>
      <c r="F351" s="1">
        <v>0</v>
      </c>
      <c r="G351" s="2">
        <f t="shared" si="8"/>
        <v>41265.9905</v>
      </c>
      <c r="H351" s="2">
        <f t="shared" si="9"/>
        <v>0.82000000000175532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1037.49</v>
      </c>
      <c r="D354" s="1">
        <f>'PR-RAS'!E359</f>
        <v>1000</v>
      </c>
      <c r="E354" s="1">
        <v>0</v>
      </c>
      <c r="F354" s="1">
        <v>0</v>
      </c>
      <c r="G354" s="2">
        <f t="shared" si="8"/>
        <v>1072.2339699999998</v>
      </c>
      <c r="H354" s="2">
        <f t="shared" si="9"/>
        <v>0.49000000000000909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57432.67</v>
      </c>
      <c r="E355" s="1">
        <v>0</v>
      </c>
      <c r="F355" s="1">
        <v>0</v>
      </c>
      <c r="G355" s="2">
        <f t="shared" si="8"/>
        <v>40662.33036</v>
      </c>
      <c r="H355" s="2">
        <f t="shared" si="9"/>
        <v>0.33000000000174623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1778804.1300000001</v>
      </c>
      <c r="D358" s="1">
        <f>'PR-RAS'!E363</f>
        <v>2035890.64</v>
      </c>
      <c r="E358" s="1">
        <v>0</v>
      </c>
      <c r="F358" s="1">
        <v>0</v>
      </c>
      <c r="G358" s="2">
        <f t="shared" si="8"/>
        <v>2088658.9913699999</v>
      </c>
      <c r="H358" s="2">
        <f t="shared" si="9"/>
        <v>0.49000000022351742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1175567.6200000001</v>
      </c>
      <c r="D359" s="1">
        <f>'PR-RAS'!E364</f>
        <v>1365071.57</v>
      </c>
      <c r="E359" s="1">
        <v>0</v>
      </c>
      <c r="F359" s="1">
        <v>0</v>
      </c>
      <c r="G359" s="2">
        <f t="shared" si="8"/>
        <v>1398244.45208</v>
      </c>
      <c r="H359" s="2">
        <f t="shared" si="9"/>
        <v>0.80999999982304871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3725</v>
      </c>
      <c r="E361" s="1">
        <v>0</v>
      </c>
      <c r="F361" s="1">
        <v>0</v>
      </c>
      <c r="G361" s="2">
        <f t="shared" si="8"/>
        <v>2682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919148.64</v>
      </c>
      <c r="D362" s="1">
        <f>'PR-RAS'!E367</f>
        <v>1116729.02</v>
      </c>
      <c r="E362" s="1">
        <v>0</v>
      </c>
      <c r="F362" s="1">
        <v>0</v>
      </c>
      <c r="G362" s="2">
        <f t="shared" si="8"/>
        <v>1138091.0114800001</v>
      </c>
      <c r="H362" s="2">
        <f t="shared" si="9"/>
        <v>0.38000000000465661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256418.98</v>
      </c>
      <c r="D363" s="1">
        <f>'PR-RAS'!E368</f>
        <v>244617.55</v>
      </c>
      <c r="E363" s="1">
        <v>0</v>
      </c>
      <c r="F363" s="1">
        <v>0</v>
      </c>
      <c r="G363" s="2">
        <f t="shared" si="8"/>
        <v>269926.77695999999</v>
      </c>
      <c r="H363" s="2">
        <f t="shared" si="9"/>
        <v>0.47000000000116415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248258.8</v>
      </c>
      <c r="D364" s="1">
        <f>'PR-RAS'!E369</f>
        <v>134675.12</v>
      </c>
      <c r="E364" s="1">
        <v>0</v>
      </c>
      <c r="F364" s="1">
        <v>0</v>
      </c>
      <c r="G364" s="2">
        <f t="shared" si="8"/>
        <v>187892.08151999998</v>
      </c>
      <c r="H364" s="2">
        <f t="shared" si="9"/>
        <v>0.32000000000698492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22182.94</v>
      </c>
      <c r="D365" s="1">
        <f>'PR-RAS'!E370</f>
        <v>47512.79</v>
      </c>
      <c r="E365" s="1">
        <v>0</v>
      </c>
      <c r="F365" s="1">
        <v>0</v>
      </c>
      <c r="G365" s="2">
        <f t="shared" si="8"/>
        <v>42663.901279999998</v>
      </c>
      <c r="H365" s="2">
        <f t="shared" si="9"/>
        <v>0.27000000000043656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16953.189999999999</v>
      </c>
      <c r="D366" s="1">
        <f>'PR-RAS'!E371</f>
        <v>7029.87</v>
      </c>
      <c r="E366" s="1">
        <v>0</v>
      </c>
      <c r="F366" s="1">
        <v>0</v>
      </c>
      <c r="G366" s="2">
        <f t="shared" si="8"/>
        <v>11319.719450000001</v>
      </c>
      <c r="H366" s="2">
        <f t="shared" si="9"/>
        <v>0.31999999999879947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45608.95</v>
      </c>
      <c r="D367" s="1">
        <f>'PR-RAS'!E372</f>
        <v>29227.23</v>
      </c>
      <c r="E367" s="1">
        <v>0</v>
      </c>
      <c r="F367" s="1">
        <v>0</v>
      </c>
      <c r="G367" s="2">
        <f t="shared" si="8"/>
        <v>38087.208059999997</v>
      </c>
      <c r="H367" s="2">
        <f t="shared" si="9"/>
        <v>0.28000000000247383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840</v>
      </c>
      <c r="D368" s="1">
        <f>'PR-RAS'!E373</f>
        <v>0</v>
      </c>
      <c r="E368" s="1">
        <v>0</v>
      </c>
      <c r="F368" s="1">
        <v>0</v>
      </c>
      <c r="G368" s="2">
        <f t="shared" si="8"/>
        <v>308.27999999999997</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1455</v>
      </c>
      <c r="E369" s="1">
        <v>0</v>
      </c>
      <c r="F369" s="1">
        <v>0</v>
      </c>
      <c r="G369" s="2">
        <f t="shared" si="8"/>
        <v>1070.8799999999999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162673.72</v>
      </c>
      <c r="D371" s="1">
        <f>'PR-RAS'!E376</f>
        <v>49450.23</v>
      </c>
      <c r="E371" s="1">
        <v>0</v>
      </c>
      <c r="F371" s="1">
        <v>0</v>
      </c>
      <c r="G371" s="2">
        <f t="shared" si="8"/>
        <v>96782.446599999996</v>
      </c>
      <c r="H371" s="2">
        <f t="shared" si="9"/>
        <v>0.51000000000203727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30059.93</v>
      </c>
      <c r="D373" s="1">
        <f>'PR-RAS'!E378</f>
        <v>31926.45</v>
      </c>
      <c r="E373" s="1">
        <v>0</v>
      </c>
      <c r="F373" s="1">
        <v>0</v>
      </c>
      <c r="G373" s="2">
        <f t="shared" si="8"/>
        <v>34935.572760000003</v>
      </c>
      <c r="H373" s="2">
        <f t="shared" si="9"/>
        <v>0.52000000000043656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30059.93</v>
      </c>
      <c r="D374" s="1">
        <f>'PR-RAS'!E379</f>
        <v>31926.45</v>
      </c>
      <c r="E374" s="1">
        <v>0</v>
      </c>
      <c r="F374" s="1">
        <v>0</v>
      </c>
      <c r="G374" s="2">
        <f t="shared" si="8"/>
        <v>35029.485590000004</v>
      </c>
      <c r="H374" s="2">
        <f t="shared" si="9"/>
        <v>0.52000000000043656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2440</v>
      </c>
      <c r="E378" s="1">
        <v>0</v>
      </c>
      <c r="F378" s="1">
        <v>0</v>
      </c>
      <c r="G378" s="2">
        <f t="shared" si="8"/>
        <v>1839.76</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2440</v>
      </c>
      <c r="E380" s="1">
        <v>0</v>
      </c>
      <c r="F380" s="1">
        <v>0</v>
      </c>
      <c r="G380" s="2">
        <f t="shared" si="8"/>
        <v>1849.52</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5418</v>
      </c>
      <c r="D383" s="1">
        <f>'PR-RAS'!E388</f>
        <v>34480.019999999997</v>
      </c>
      <c r="E383" s="1">
        <v>0</v>
      </c>
      <c r="F383" s="1">
        <v>0</v>
      </c>
      <c r="G383" s="2">
        <f t="shared" si="8"/>
        <v>28412.411279999997</v>
      </c>
      <c r="H383" s="2">
        <f t="shared" si="9"/>
        <v>1.9999999996798579E-2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5418</v>
      </c>
      <c r="D384" s="1">
        <f>'PR-RAS'!E389</f>
        <v>34480.019999999997</v>
      </c>
      <c r="E384" s="1">
        <v>0</v>
      </c>
      <c r="F384" s="1">
        <v>0</v>
      </c>
      <c r="G384" s="2">
        <f t="shared" si="8"/>
        <v>28486.78932</v>
      </c>
      <c r="H384" s="2">
        <f t="shared" si="9"/>
        <v>1.9999999996798579E-2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319499.78000000003</v>
      </c>
      <c r="D386" s="1">
        <f>'PR-RAS'!E391</f>
        <v>467297.48</v>
      </c>
      <c r="E386" s="1">
        <v>0</v>
      </c>
      <c r="F386" s="1">
        <v>0</v>
      </c>
      <c r="G386" s="2">
        <f t="shared" si="8"/>
        <v>482826.47490000003</v>
      </c>
      <c r="H386" s="2">
        <f t="shared" si="9"/>
        <v>0.69999999995343387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16214.5</v>
      </c>
      <c r="D388" s="1">
        <f>'PR-RAS'!E393</f>
        <v>131945.88</v>
      </c>
      <c r="E388" s="1">
        <v>0</v>
      </c>
      <c r="F388" s="1">
        <v>0</v>
      </c>
      <c r="G388" s="2">
        <f t="shared" si="8"/>
        <v>108401.12262000001</v>
      </c>
      <c r="H388" s="2">
        <f t="shared" si="9"/>
        <v>0.61999999999534339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303285.28000000003</v>
      </c>
      <c r="D389" s="1">
        <f>'PR-RAS'!E394</f>
        <v>335351.59999999998</v>
      </c>
      <c r="E389" s="1">
        <v>0</v>
      </c>
      <c r="F389" s="1">
        <v>0</v>
      </c>
      <c r="G389" s="2">
        <f t="shared" si="8"/>
        <v>377907.53023999999</v>
      </c>
      <c r="H389" s="2">
        <f t="shared" si="9"/>
        <v>0.68000000005122274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1107111.33</v>
      </c>
      <c r="D397" s="1">
        <f>'PR-RAS'!E402</f>
        <v>8041634.6200000001</v>
      </c>
      <c r="E397" s="1">
        <v>0</v>
      </c>
      <c r="F397" s="1">
        <v>0</v>
      </c>
      <c r="G397" s="2">
        <f t="shared" si="8"/>
        <v>6807390.7057200009</v>
      </c>
      <c r="H397" s="2">
        <f t="shared" si="9"/>
        <v>0.7099999999627471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1107111.33</v>
      </c>
      <c r="D398" s="1">
        <f>'PR-RAS'!E403</f>
        <v>7743056.1100000003</v>
      </c>
      <c r="E398" s="1">
        <v>0</v>
      </c>
      <c r="F398" s="1">
        <v>0</v>
      </c>
      <c r="G398" s="2">
        <f t="shared" si="8"/>
        <v>6587509.7493500002</v>
      </c>
      <c r="H398" s="2">
        <f t="shared" si="9"/>
        <v>0.44000000040978193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298578.51</v>
      </c>
      <c r="E399" s="1">
        <v>0</v>
      </c>
      <c r="F399" s="1">
        <v>0</v>
      </c>
      <c r="G399" s="2">
        <f t="shared" si="8"/>
        <v>237668.49396000002</v>
      </c>
      <c r="H399" s="2">
        <f t="shared" si="9"/>
        <v>0.48999999999068677</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1321565.8699999999</v>
      </c>
      <c r="D403" s="1">
        <f>'PR-RAS'!E408</f>
        <v>9217128.5600000005</v>
      </c>
      <c r="E403" s="1">
        <v>0</v>
      </c>
      <c r="F403" s="1">
        <v>0</v>
      </c>
      <c r="G403" s="2">
        <f t="shared" si="8"/>
        <v>7941840.841980001</v>
      </c>
      <c r="H403" s="2">
        <f t="shared" si="9"/>
        <v>0.56999999959953129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4385678.0999999996</v>
      </c>
      <c r="D406" s="1">
        <f>'PR-RAS'!E411</f>
        <v>4923298.28</v>
      </c>
      <c r="E406" s="1">
        <v>0</v>
      </c>
      <c r="F406" s="1">
        <v>0</v>
      </c>
      <c r="G406" s="2">
        <f t="shared" si="8"/>
        <v>5764071.2373000002</v>
      </c>
      <c r="H406" s="2">
        <f t="shared" si="9"/>
        <v>0.37999999988824129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24731285.050000001</v>
      </c>
      <c r="D407" s="1">
        <f>'PR-RAS'!E412</f>
        <v>27848866.670000006</v>
      </c>
      <c r="E407" s="1">
        <v>0</v>
      </c>
      <c r="F407" s="1">
        <v>0</v>
      </c>
      <c r="G407" s="2">
        <f t="shared" si="8"/>
        <v>32654181.466340009</v>
      </c>
      <c r="H407" s="2">
        <f t="shared" si="9"/>
        <v>0.37999999523162842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19572506.139999997</v>
      </c>
      <c r="D408" s="1">
        <f>'PR-RAS'!E413</f>
        <v>29269019.149999999</v>
      </c>
      <c r="E408" s="1">
        <v>0</v>
      </c>
      <c r="F408" s="1">
        <v>0</v>
      </c>
      <c r="G408" s="2">
        <f t="shared" si="8"/>
        <v>31790991.587079998</v>
      </c>
      <c r="H408" s="2">
        <f t="shared" si="9"/>
        <v>0.28999999538064003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5158778.9100000039</v>
      </c>
      <c r="D409" s="1">
        <f>'PR-RAS'!E414</f>
        <v>0</v>
      </c>
      <c r="E409" s="1">
        <v>0</v>
      </c>
      <c r="F409" s="1">
        <v>0</v>
      </c>
      <c r="G409" s="2">
        <f t="shared" si="8"/>
        <v>2104781.7952800016</v>
      </c>
      <c r="H409" s="2">
        <f t="shared" si="9"/>
        <v>8.999999612569809E-2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1420152.479999993</v>
      </c>
      <c r="E410" s="1">
        <v>0</v>
      </c>
      <c r="F410" s="1">
        <v>0</v>
      </c>
      <c r="G410" s="2">
        <f t="shared" si="8"/>
        <v>1161684.7286399943</v>
      </c>
      <c r="H410" s="2">
        <f t="shared" si="9"/>
        <v>0.47999999299645424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14443734.310000001</v>
      </c>
      <c r="D411" s="1">
        <f>'PR-RAS'!E416</f>
        <v>19562688.739999998</v>
      </c>
      <c r="E411" s="1">
        <v>0</v>
      </c>
      <c r="F411" s="1">
        <v>0</v>
      </c>
      <c r="G411" s="2">
        <f t="shared" si="8"/>
        <v>21963335.833899997</v>
      </c>
      <c r="H411" s="2">
        <f t="shared" si="9"/>
        <v>0.57000000216066837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6490495.8499999996</v>
      </c>
      <c r="D413" s="1">
        <f>'PR-RAS'!E418</f>
        <v>6780842.8600000003</v>
      </c>
      <c r="E413" s="1">
        <v>0</v>
      </c>
      <c r="F413" s="1">
        <v>0</v>
      </c>
      <c r="G413" s="2">
        <f t="shared" si="8"/>
        <v>8261498.8068399997</v>
      </c>
      <c r="H413" s="2">
        <f t="shared" si="9"/>
        <v>0.2900000000372529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39824.480000000003</v>
      </c>
      <c r="D522" s="1">
        <f>'PR-RAS'!E528</f>
        <v>39824.480000000003</v>
      </c>
      <c r="E522" s="1">
        <v>0</v>
      </c>
      <c r="F522" s="1">
        <v>0</v>
      </c>
      <c r="G522" s="2">
        <f t="shared" ref="G522:G809" si="10">(B522/1000)*(C522*1+D522*2)</f>
        <v>62245.662240000005</v>
      </c>
      <c r="H522" s="2">
        <f t="shared" ref="H522:H809" si="11">ABS(C522-ROUND(C522,0))+ABS(D522-ROUND(D522,0))</f>
        <v>0.96000000000640284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39824.480000000003</v>
      </c>
      <c r="D574" s="1">
        <f>'PR-RAS'!E580</f>
        <v>39824.480000000003</v>
      </c>
      <c r="E574" s="1">
        <v>0</v>
      </c>
      <c r="F574" s="1">
        <v>0</v>
      </c>
      <c r="G574" s="2">
        <f t="shared" si="10"/>
        <v>68458.28112</v>
      </c>
      <c r="H574" s="2">
        <f t="shared" si="11"/>
        <v>0.96000000000640284</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39824.480000000003</v>
      </c>
      <c r="D579" s="1">
        <f>'PR-RAS'!E585</f>
        <v>39824.480000000003</v>
      </c>
      <c r="E579" s="1">
        <v>0</v>
      </c>
      <c r="F579" s="1">
        <v>0</v>
      </c>
      <c r="G579" s="2">
        <f t="shared" si="10"/>
        <v>69055.648319999993</v>
      </c>
      <c r="H579" s="2">
        <f t="shared" si="11"/>
        <v>0.96000000000640284</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39824.480000000003</v>
      </c>
      <c r="D580" s="1">
        <f>'PR-RAS'!E586</f>
        <v>39824.480000000003</v>
      </c>
      <c r="E580" s="1">
        <v>0</v>
      </c>
      <c r="F580" s="1">
        <v>0</v>
      </c>
      <c r="G580" s="2">
        <f t="shared" si="10"/>
        <v>69175.121759999995</v>
      </c>
      <c r="H580" s="2">
        <f t="shared" si="11"/>
        <v>0.96000000000640284</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39824.480000000003</v>
      </c>
      <c r="D630" s="1">
        <f>'PR-RAS'!E636</f>
        <v>39824.480000000003</v>
      </c>
      <c r="E630" s="1">
        <v>0</v>
      </c>
      <c r="F630" s="1">
        <v>0</v>
      </c>
      <c r="G630" s="2">
        <f t="shared" si="10"/>
        <v>75148.79376</v>
      </c>
      <c r="H630" s="2">
        <f t="shared" si="11"/>
        <v>0.96000000000640284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24731285.050000001</v>
      </c>
      <c r="D633" s="1">
        <f>'PR-RAS'!E639</f>
        <v>27848866.670000006</v>
      </c>
      <c r="E633" s="1">
        <v>0</v>
      </c>
      <c r="F633" s="1">
        <v>0</v>
      </c>
      <c r="G633" s="2">
        <f t="shared" si="10"/>
        <v>50831139.622480012</v>
      </c>
      <c r="H633" s="2">
        <f t="shared" si="11"/>
        <v>0.37999999523162842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19612330.619999997</v>
      </c>
      <c r="D634" s="1">
        <f>'PR-RAS'!E640</f>
        <v>29308843.629999999</v>
      </c>
      <c r="E634" s="1">
        <v>0</v>
      </c>
      <c r="F634" s="1">
        <v>0</v>
      </c>
      <c r="G634" s="2">
        <f t="shared" si="10"/>
        <v>49519601.318039998</v>
      </c>
      <c r="H634" s="2">
        <f t="shared" si="11"/>
        <v>0.7500000037252903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5118954.4300000034</v>
      </c>
      <c r="D635" s="1">
        <f>'PR-RAS'!E641</f>
        <v>0</v>
      </c>
      <c r="E635" s="1">
        <v>0</v>
      </c>
      <c r="F635" s="1">
        <v>0</v>
      </c>
      <c r="G635" s="2">
        <f t="shared" si="10"/>
        <v>3245417.1086200024</v>
      </c>
      <c r="H635" s="2">
        <f t="shared" si="11"/>
        <v>0.43000000342726707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1459976.9599999934</v>
      </c>
      <c r="E636" s="1">
        <v>0</v>
      </c>
      <c r="F636" s="1">
        <v>0</v>
      </c>
      <c r="G636" s="2">
        <f t="shared" si="10"/>
        <v>1854170.7391999918</v>
      </c>
      <c r="H636" s="2">
        <f t="shared" si="11"/>
        <v>4.0000006556510925E-2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14443734.310000001</v>
      </c>
      <c r="D637" s="1">
        <f>'PR-RAS'!E643</f>
        <v>19562688.739999998</v>
      </c>
      <c r="E637" s="1">
        <v>0</v>
      </c>
      <c r="F637" s="1">
        <v>0</v>
      </c>
      <c r="G637" s="2">
        <f t="shared" si="10"/>
        <v>34069955.098439999</v>
      </c>
      <c r="H637" s="2">
        <f t="shared" si="11"/>
        <v>0.57000000216066837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19562688.740000002</v>
      </c>
      <c r="D639" s="1">
        <f>'PR-RAS'!E645</f>
        <v>18102711.780000005</v>
      </c>
      <c r="E639" s="1">
        <v>0</v>
      </c>
      <c r="F639" s="1">
        <v>0</v>
      </c>
      <c r="G639" s="2">
        <f t="shared" si="10"/>
        <v>35580055.647400007</v>
      </c>
      <c r="H639" s="2">
        <f t="shared" si="11"/>
        <v>0.47999999299645424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33059.089999999997</v>
      </c>
      <c r="D641" s="1">
        <f>'PR-RAS'!E647</f>
        <v>28346.71</v>
      </c>
      <c r="E641" s="1">
        <v>0</v>
      </c>
      <c r="F641" s="1">
        <v>0</v>
      </c>
      <c r="G641" s="2">
        <f t="shared" si="10"/>
        <v>57441.606399999997</v>
      </c>
      <c r="H641" s="2">
        <f t="shared" si="11"/>
        <v>0.37999999999738066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15337281.82</v>
      </c>
      <c r="D642" s="1">
        <f>'PR-RAS'!E649</f>
        <v>20401378.25</v>
      </c>
      <c r="E642" s="1">
        <v>0</v>
      </c>
      <c r="F642" s="1">
        <v>0</v>
      </c>
      <c r="G642" s="2">
        <f t="shared" si="10"/>
        <v>35985764.56312</v>
      </c>
      <c r="H642" s="2">
        <f t="shared" si="11"/>
        <v>0.42999999970197678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28382306.68</v>
      </c>
      <c r="D643" s="1">
        <f>'PR-RAS'!E650</f>
        <v>31807966.899999999</v>
      </c>
      <c r="E643" s="1">
        <v>0</v>
      </c>
      <c r="F643" s="1">
        <v>0</v>
      </c>
      <c r="G643" s="2">
        <f t="shared" si="10"/>
        <v>59062870.388159998</v>
      </c>
      <c r="H643" s="2">
        <f t="shared" si="11"/>
        <v>0.42000000178813934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23318210.25</v>
      </c>
      <c r="D644" s="1">
        <f>'PR-RAS'!E651</f>
        <v>31247817.77</v>
      </c>
      <c r="E644" s="1">
        <v>0</v>
      </c>
      <c r="F644" s="1">
        <v>0</v>
      </c>
      <c r="G644" s="2">
        <f t="shared" si="10"/>
        <v>55178302.842969999</v>
      </c>
      <c r="H644" s="2">
        <f t="shared" si="11"/>
        <v>0.48000000044703484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20401378.25</v>
      </c>
      <c r="D645" s="1">
        <f>'PR-RAS'!E652</f>
        <v>20961527.379999999</v>
      </c>
      <c r="E645" s="1">
        <v>0</v>
      </c>
      <c r="F645" s="1">
        <v>0</v>
      </c>
      <c r="G645" s="2">
        <f t="shared" si="10"/>
        <v>40136934.858439997</v>
      </c>
      <c r="H645" s="2">
        <f t="shared" si="11"/>
        <v>0.62999999895691872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80</v>
      </c>
      <c r="D646" s="1">
        <f>'PR-RAS'!E653</f>
        <v>77</v>
      </c>
      <c r="E646" s="1">
        <v>0</v>
      </c>
      <c r="F646" s="1">
        <v>0</v>
      </c>
      <c r="G646" s="2">
        <f t="shared" si="10"/>
        <v>150.93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v>
      </c>
      <c r="D648" s="1">
        <f>'PR-RAS'!E655</f>
        <v>75</v>
      </c>
      <c r="E648" s="1">
        <v>0</v>
      </c>
      <c r="F648" s="1">
        <v>0</v>
      </c>
      <c r="G648" s="2">
        <f t="shared" si="10"/>
        <v>146.22200000000001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357701.81</v>
      </c>
      <c r="D650" s="1">
        <f>'PR-RAS'!E657</f>
        <v>421110.47</v>
      </c>
      <c r="E650" s="1">
        <v>0</v>
      </c>
      <c r="F650" s="1">
        <v>0</v>
      </c>
      <c r="G650" s="2">
        <f t="shared" si="10"/>
        <v>778749.86475000007</v>
      </c>
      <c r="H650" s="2">
        <f t="shared" si="11"/>
        <v>0.65999999997438863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1363949.5</v>
      </c>
      <c r="D651" s="1">
        <f>'PR-RAS'!E658</f>
        <v>1679913.23</v>
      </c>
      <c r="E651" s="1">
        <v>0</v>
      </c>
      <c r="F651" s="1">
        <v>0</v>
      </c>
      <c r="G651" s="2">
        <f t="shared" si="10"/>
        <v>3070454.3740000003</v>
      </c>
      <c r="H651" s="2">
        <f t="shared" si="11"/>
        <v>0.72999999998137355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253.14</v>
      </c>
      <c r="D653" s="1">
        <f>'PR-RAS'!E660</f>
        <v>1011.42</v>
      </c>
      <c r="E653" s="1">
        <v>0</v>
      </c>
      <c r="F653" s="1">
        <v>0</v>
      </c>
      <c r="G653" s="2">
        <f t="shared" si="10"/>
        <v>1483.9389600000002</v>
      </c>
      <c r="H653" s="2">
        <f t="shared" si="11"/>
        <v>0.55999999999994543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134185.88</v>
      </c>
      <c r="D654" s="1">
        <f>'PR-RAS'!E661</f>
        <v>192150.67</v>
      </c>
      <c r="E654" s="1">
        <v>0</v>
      </c>
      <c r="F654" s="1">
        <v>0</v>
      </c>
      <c r="G654" s="2">
        <f t="shared" si="10"/>
        <v>338572.15466000006</v>
      </c>
      <c r="H654" s="2">
        <f t="shared" si="11"/>
        <v>0.4499999999825377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480</v>
      </c>
      <c r="D655" s="1">
        <f>'PR-RAS'!E662</f>
        <v>9500</v>
      </c>
      <c r="E655" s="1">
        <v>0</v>
      </c>
      <c r="F655" s="1">
        <v>0</v>
      </c>
      <c r="G655" s="2">
        <f t="shared" si="10"/>
        <v>12739.92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38027.17</v>
      </c>
      <c r="D657" s="1">
        <f>'PR-RAS'!E664</f>
        <v>53760.33</v>
      </c>
      <c r="E657" s="1">
        <v>0</v>
      </c>
      <c r="F657" s="1">
        <v>0</v>
      </c>
      <c r="G657" s="2">
        <f t="shared" si="10"/>
        <v>95479.376480000021</v>
      </c>
      <c r="H657" s="2">
        <f t="shared" si="11"/>
        <v>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274397.21000000002</v>
      </c>
      <c r="E658" s="1">
        <v>0</v>
      </c>
      <c r="F658" s="1">
        <v>0</v>
      </c>
      <c r="G658" s="2">
        <f t="shared" si="10"/>
        <v>360557.93394000002</v>
      </c>
      <c r="H658" s="2">
        <f t="shared" si="11"/>
        <v>0.21000000002095476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44750</v>
      </c>
      <c r="E663" s="1">
        <v>0</v>
      </c>
      <c r="F663" s="1">
        <v>0</v>
      </c>
      <c r="G663" s="2">
        <f t="shared" si="10"/>
        <v>59249</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9908.14</v>
      </c>
      <c r="D688" s="1">
        <f>'PR-RAS'!E695</f>
        <v>0</v>
      </c>
      <c r="E688" s="1">
        <v>0</v>
      </c>
      <c r="F688" s="1">
        <v>0</v>
      </c>
      <c r="G688" s="2">
        <f t="shared" si="10"/>
        <v>6806.8921799999998</v>
      </c>
      <c r="H688" s="2">
        <f t="shared" si="11"/>
        <v>0.13999999999941792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10902.04</v>
      </c>
      <c r="D689" s="1">
        <f>'PR-RAS'!E696</f>
        <v>13256.9</v>
      </c>
      <c r="E689" s="1">
        <v>0</v>
      </c>
      <c r="F689" s="1">
        <v>0</v>
      </c>
      <c r="G689" s="2">
        <f t="shared" si="10"/>
        <v>25742.097919999997</v>
      </c>
      <c r="H689" s="2">
        <f t="shared" si="11"/>
        <v>0.14000000000123691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647095.06999999995</v>
      </c>
      <c r="E691" s="1">
        <v>0</v>
      </c>
      <c r="F691" s="1">
        <v>0</v>
      </c>
      <c r="G691" s="2">
        <f t="shared" si="10"/>
        <v>892991.19659999991</v>
      </c>
      <c r="H691" s="2">
        <f t="shared" si="11"/>
        <v>6.9999999948777258E-2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146856.57</v>
      </c>
      <c r="D693" s="1">
        <f>'PR-RAS'!E700</f>
        <v>83288.95</v>
      </c>
      <c r="E693" s="1">
        <v>0</v>
      </c>
      <c r="F693" s="1">
        <v>0</v>
      </c>
      <c r="G693" s="2">
        <f t="shared" si="10"/>
        <v>216896.65323999996</v>
      </c>
      <c r="H693" s="2">
        <f t="shared" si="11"/>
        <v>0.47999999999592546</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15182.14</v>
      </c>
      <c r="D703" s="1">
        <f>'PR-RAS'!E710</f>
        <v>79355</v>
      </c>
      <c r="E703" s="1">
        <v>0</v>
      </c>
      <c r="F703" s="1">
        <v>0</v>
      </c>
      <c r="G703" s="2">
        <f t="shared" si="10"/>
        <v>122072.28228</v>
      </c>
      <c r="H703" s="2">
        <f t="shared" si="11"/>
        <v>0.13999999999941792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3125.69</v>
      </c>
      <c r="D705" s="1">
        <f>'PR-RAS'!E712</f>
        <v>0</v>
      </c>
      <c r="E705" s="1">
        <v>0</v>
      </c>
      <c r="F705" s="1">
        <v>0</v>
      </c>
      <c r="G705" s="2">
        <f t="shared" si="10"/>
        <v>2200.48576</v>
      </c>
      <c r="H705" s="2">
        <f t="shared" si="11"/>
        <v>0.30999999999994543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17085.71</v>
      </c>
      <c r="E709" s="1">
        <v>0</v>
      </c>
      <c r="F709" s="1">
        <v>0</v>
      </c>
      <c r="G709" s="2">
        <f t="shared" si="10"/>
        <v>25133.051279999996</v>
      </c>
      <c r="H709" s="2">
        <f t="shared" si="11"/>
        <v>0.53000000000088221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3271.99</v>
      </c>
      <c r="D710" s="1">
        <f>'PR-RAS'!E717</f>
        <v>2804.95</v>
      </c>
      <c r="E710" s="1">
        <v>0</v>
      </c>
      <c r="F710" s="1">
        <v>0</v>
      </c>
      <c r="G710" s="2">
        <f t="shared" si="10"/>
        <v>6297.2600099999991</v>
      </c>
      <c r="H710" s="2">
        <f t="shared" si="11"/>
        <v>6.0000000000400178E-2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42275.6</v>
      </c>
      <c r="D711" s="1">
        <f>'PR-RAS'!E718</f>
        <v>46369.32</v>
      </c>
      <c r="E711" s="1">
        <v>0</v>
      </c>
      <c r="F711" s="1">
        <v>0</v>
      </c>
      <c r="G711" s="2">
        <f t="shared" si="10"/>
        <v>95860.11039999999</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2080.6799999999998</v>
      </c>
      <c r="D713" s="1">
        <f>'PR-RAS'!E720</f>
        <v>579.12</v>
      </c>
      <c r="E713" s="1">
        <v>0</v>
      </c>
      <c r="F713" s="1">
        <v>0</v>
      </c>
      <c r="G713" s="2">
        <f t="shared" si="10"/>
        <v>2306.1110399999998</v>
      </c>
      <c r="H713" s="2">
        <f t="shared" si="11"/>
        <v>0.44000000000016826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5939.84</v>
      </c>
      <c r="D714" s="1">
        <f>'PR-RAS'!E721</f>
        <v>23251.95</v>
      </c>
      <c r="E714" s="1">
        <v>0</v>
      </c>
      <c r="F714" s="1">
        <v>0</v>
      </c>
      <c r="G714" s="2">
        <f t="shared" si="10"/>
        <v>37392.386620000005</v>
      </c>
      <c r="H714" s="2">
        <f t="shared" si="11"/>
        <v>0.20999999999912689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20315.259999999998</v>
      </c>
      <c r="D715" s="1">
        <f>'PR-RAS'!E722</f>
        <v>29398.28</v>
      </c>
      <c r="E715" s="1">
        <v>0</v>
      </c>
      <c r="F715" s="1">
        <v>0</v>
      </c>
      <c r="G715" s="2">
        <f t="shared" si="10"/>
        <v>56485.839479999995</v>
      </c>
      <c r="H715" s="2">
        <f t="shared" si="11"/>
        <v>0.53999999999723514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5355.49</v>
      </c>
      <c r="D716" s="1">
        <f>'PR-RAS'!E723</f>
        <v>9643.92</v>
      </c>
      <c r="E716" s="1">
        <v>0</v>
      </c>
      <c r="F716" s="1">
        <v>0</v>
      </c>
      <c r="G716" s="2">
        <f t="shared" si="10"/>
        <v>17619.980950000001</v>
      </c>
      <c r="H716" s="2">
        <f t="shared" si="11"/>
        <v>0.56999999999970896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14947.15</v>
      </c>
      <c r="D718" s="1">
        <f>'PR-RAS'!E725</f>
        <v>14897.11</v>
      </c>
      <c r="E718" s="1">
        <v>0</v>
      </c>
      <c r="F718" s="1">
        <v>0</v>
      </c>
      <c r="G718" s="2">
        <f t="shared" si="10"/>
        <v>32079.562290000002</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7913.47</v>
      </c>
      <c r="D719" s="1">
        <f>'PR-RAS'!E726</f>
        <v>3893.58</v>
      </c>
      <c r="E719" s="1">
        <v>0</v>
      </c>
      <c r="F719" s="1">
        <v>0</v>
      </c>
      <c r="G719" s="2">
        <f t="shared" si="10"/>
        <v>11273.05234</v>
      </c>
      <c r="H719" s="2">
        <f t="shared" si="11"/>
        <v>0.89000000000032742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3612</v>
      </c>
      <c r="D752" s="1">
        <f>'PR-RAS'!E759</f>
        <v>2900.25</v>
      </c>
      <c r="E752" s="1">
        <v>0</v>
      </c>
      <c r="F752" s="1">
        <v>0</v>
      </c>
      <c r="G752" s="2">
        <f t="shared" si="10"/>
        <v>7068.7875000000004</v>
      </c>
      <c r="H752" s="2">
        <f t="shared" si="11"/>
        <v>0.25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11342.36</v>
      </c>
      <c r="D753" s="1">
        <f>'PR-RAS'!E760</f>
        <v>7488.69</v>
      </c>
      <c r="E753" s="1">
        <v>0</v>
      </c>
      <c r="F753" s="1">
        <v>0</v>
      </c>
      <c r="G753" s="2">
        <f t="shared" si="10"/>
        <v>19792.444479999998</v>
      </c>
      <c r="H753" s="2">
        <f t="shared" si="11"/>
        <v>0.67000000000098225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4242.68</v>
      </c>
      <c r="D755" s="1">
        <f>'PR-RAS'!E762</f>
        <v>3095.45</v>
      </c>
      <c r="E755" s="1">
        <v>0</v>
      </c>
      <c r="F755" s="1">
        <v>0</v>
      </c>
      <c r="G755" s="2">
        <f t="shared" si="10"/>
        <v>7866.91932</v>
      </c>
      <c r="H755" s="2">
        <f t="shared" si="11"/>
        <v>0.76999999999952706</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58446.85</v>
      </c>
      <c r="D756" s="1">
        <f>'PR-RAS'!E763</f>
        <v>98696.76</v>
      </c>
      <c r="E756" s="1">
        <v>0</v>
      </c>
      <c r="F756" s="1">
        <v>0</v>
      </c>
      <c r="G756" s="2">
        <f t="shared" si="10"/>
        <v>193159.47935000001</v>
      </c>
      <c r="H756" s="2">
        <f t="shared" si="11"/>
        <v>0.39000000000669388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500</v>
      </c>
      <c r="D757" s="1">
        <f>'PR-RAS'!E764</f>
        <v>500</v>
      </c>
      <c r="E757" s="1">
        <v>0</v>
      </c>
      <c r="F757" s="1">
        <v>0</v>
      </c>
      <c r="G757" s="2">
        <f t="shared" si="10"/>
        <v>1134</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25000</v>
      </c>
      <c r="E760" s="1">
        <v>0</v>
      </c>
      <c r="F760" s="1">
        <v>0</v>
      </c>
      <c r="G760" s="2">
        <f t="shared" si="10"/>
        <v>37950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53588.37</v>
      </c>
      <c r="D762" s="1">
        <f>'PR-RAS'!E769</f>
        <v>0</v>
      </c>
      <c r="E762" s="1">
        <v>0</v>
      </c>
      <c r="F762" s="1">
        <v>0</v>
      </c>
      <c r="G762" s="2">
        <f t="shared" si="10"/>
        <v>40780.74957</v>
      </c>
      <c r="H762" s="2">
        <f t="shared" si="11"/>
        <v>0.37000000000261934</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600</v>
      </c>
      <c r="D764" s="1">
        <f>'PR-RAS'!E771</f>
        <v>0</v>
      </c>
      <c r="E764" s="1">
        <v>0</v>
      </c>
      <c r="F764" s="1">
        <v>0</v>
      </c>
      <c r="G764" s="2">
        <f t="shared" si="10"/>
        <v>457.8</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304729.15999999997</v>
      </c>
      <c r="D809" s="1">
        <f>'PR-RAS'!E816</f>
        <v>358022.97</v>
      </c>
      <c r="E809" s="1">
        <v>0</v>
      </c>
      <c r="F809" s="1">
        <v>0</v>
      </c>
      <c r="G809" s="2">
        <f t="shared" si="10"/>
        <v>824786.28079999995</v>
      </c>
      <c r="H809" s="2">
        <f t="shared" si="11"/>
        <v>0.19000000000232831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806.4</v>
      </c>
      <c r="D810" s="1">
        <f>'PR-RAS'!E817</f>
        <v>2400</v>
      </c>
      <c r="E810" s="1">
        <v>0</v>
      </c>
      <c r="F810" s="1">
        <v>0</v>
      </c>
      <c r="G810" s="2">
        <f t="shared" ref="G810:G983" si="18">(B810/1000)*(C810*1+D810*2)</f>
        <v>4535.5775999999996</v>
      </c>
      <c r="H810" s="2">
        <f t="shared" ref="H810:H1067" si="19">ABS(C810-ROUND(C810,0))+ABS(D810-ROUND(D810,0))</f>
        <v>0.39999999999997726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208860</v>
      </c>
      <c r="D812" s="1">
        <f>'PR-RAS'!E819</f>
        <v>236050</v>
      </c>
      <c r="E812" s="1">
        <v>0</v>
      </c>
      <c r="F812" s="1">
        <v>0</v>
      </c>
      <c r="G812" s="2">
        <f t="shared" si="18"/>
        <v>552258.56000000006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34829.550000000003</v>
      </c>
      <c r="D817" s="1">
        <f>'PR-RAS'!E824</f>
        <v>40400.33</v>
      </c>
      <c r="E817" s="1">
        <v>0</v>
      </c>
      <c r="F817" s="1">
        <v>0</v>
      </c>
      <c r="G817" s="2">
        <f t="shared" si="18"/>
        <v>94354.251359999995</v>
      </c>
      <c r="H817" s="2">
        <f t="shared" si="19"/>
        <v>0.77999999999883585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29830.2</v>
      </c>
      <c r="D819" s="1">
        <f>'PR-RAS'!E826</f>
        <v>32669.21</v>
      </c>
      <c r="E819" s="1">
        <v>0</v>
      </c>
      <c r="F819" s="1">
        <v>0</v>
      </c>
      <c r="G819" s="2">
        <f t="shared" si="18"/>
        <v>77847.931159999993</v>
      </c>
      <c r="H819" s="2">
        <f t="shared" si="19"/>
        <v>0.40999999999985448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38491.21</v>
      </c>
      <c r="D820" s="1">
        <f>'PR-RAS'!E827</f>
        <v>34890.47</v>
      </c>
      <c r="E820" s="1">
        <v>0</v>
      </c>
      <c r="F820" s="1">
        <v>0</v>
      </c>
      <c r="G820" s="2">
        <f t="shared" si="18"/>
        <v>88674.890849999996</v>
      </c>
      <c r="H820" s="2">
        <f t="shared" si="19"/>
        <v>0.68000000000029104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1687.01</v>
      </c>
      <c r="D821" s="1">
        <f>'PR-RAS'!E828</f>
        <v>0</v>
      </c>
      <c r="E821" s="1">
        <v>0</v>
      </c>
      <c r="F821" s="1">
        <v>0</v>
      </c>
      <c r="G821" s="2">
        <f t="shared" si="18"/>
        <v>1383.3481999999999</v>
      </c>
      <c r="H821" s="2">
        <f t="shared" si="19"/>
        <v>9.9999999999909051E-3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954444.61</v>
      </c>
      <c r="D823" s="1">
        <f>'PR-RAS'!E830</f>
        <v>807887.18</v>
      </c>
      <c r="E823" s="1">
        <v>0</v>
      </c>
      <c r="F823" s="1">
        <v>0</v>
      </c>
      <c r="G823" s="2">
        <f t="shared" si="18"/>
        <v>2112719.99334</v>
      </c>
      <c r="H823" s="2">
        <f t="shared" si="19"/>
        <v>0.57000000006519258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154893485.58000001</v>
      </c>
      <c r="D984" s="6">
        <f>BILANCA!E6</f>
        <v>163734983.66999999</v>
      </c>
      <c r="E984" s="6">
        <v>0</v>
      </c>
      <c r="F984" s="6">
        <v>0</v>
      </c>
      <c r="G984" s="7">
        <f t="shared" ref="G984:G1241" si="22">B984/1000*C984+B984/500*D984</f>
        <v>482363.45291999995</v>
      </c>
      <c r="H984" s="7">
        <f t="shared" si="19"/>
        <v>0.75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107497579.84</v>
      </c>
      <c r="D985" s="1">
        <f>BILANCA!E7</f>
        <v>115466807.59999999</v>
      </c>
      <c r="E985" s="1">
        <v>0</v>
      </c>
      <c r="F985" s="1">
        <v>0</v>
      </c>
      <c r="G985" s="2">
        <f t="shared" si="22"/>
        <v>676862.39008000004</v>
      </c>
      <c r="H985" s="2">
        <f t="shared" si="19"/>
        <v>0.56000000238418579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66737596.929999992</v>
      </c>
      <c r="D986" s="1">
        <f>BILANCA!E8</f>
        <v>66698294</v>
      </c>
      <c r="E986" s="1">
        <v>0</v>
      </c>
      <c r="F986" s="1">
        <v>0</v>
      </c>
      <c r="G986" s="2">
        <f t="shared" si="22"/>
        <v>600402.55478999997</v>
      </c>
      <c r="H986" s="2">
        <f t="shared" si="19"/>
        <v>7.0000007748603821E-2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66736423.729999997</v>
      </c>
      <c r="D987" s="1">
        <f>BILANCA!E9</f>
        <v>66696769.020000003</v>
      </c>
      <c r="E987" s="1">
        <v>0</v>
      </c>
      <c r="F987" s="1">
        <v>0</v>
      </c>
      <c r="G987" s="2">
        <f t="shared" si="22"/>
        <v>800519.84707999998</v>
      </c>
      <c r="H987" s="2">
        <f t="shared" si="19"/>
        <v>0.29000000655651093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11301.94</v>
      </c>
      <c r="D988" s="1">
        <f>BILANCA!E10</f>
        <v>12301.94</v>
      </c>
      <c r="E988" s="1">
        <v>0</v>
      </c>
      <c r="F988" s="1">
        <v>0</v>
      </c>
      <c r="G988" s="2">
        <f t="shared" si="22"/>
        <v>179.5291</v>
      </c>
      <c r="H988" s="2">
        <f t="shared" si="19"/>
        <v>0.11999999999898137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10128.74</v>
      </c>
      <c r="D989" s="1">
        <f>BILANCA!E11</f>
        <v>10776.96</v>
      </c>
      <c r="E989" s="1">
        <v>0</v>
      </c>
      <c r="F989" s="1">
        <v>0</v>
      </c>
      <c r="G989" s="2">
        <f t="shared" si="22"/>
        <v>190.09595999999999</v>
      </c>
      <c r="H989" s="2">
        <f t="shared" si="19"/>
        <v>0.30000000000109139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39282370.010000005</v>
      </c>
      <c r="D990" s="1">
        <f>BILANCA!E12</f>
        <v>42244671.920000002</v>
      </c>
      <c r="E990" s="1">
        <v>0</v>
      </c>
      <c r="F990" s="1">
        <v>0</v>
      </c>
      <c r="G990" s="2">
        <f t="shared" si="22"/>
        <v>866401.99695000006</v>
      </c>
      <c r="H990" s="2">
        <f t="shared" si="19"/>
        <v>9.0000003576278687E-2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38037681.320000008</v>
      </c>
      <c r="D991" s="1">
        <f>BILANCA!E13</f>
        <v>40684690.07</v>
      </c>
      <c r="E991" s="1">
        <v>0</v>
      </c>
      <c r="F991" s="1">
        <v>0</v>
      </c>
      <c r="G991" s="2">
        <f t="shared" si="22"/>
        <v>955256.49168000021</v>
      </c>
      <c r="H991" s="2">
        <f t="shared" si="19"/>
        <v>0.39000000804662704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7819566.1100000003</v>
      </c>
      <c r="D992" s="1">
        <f>BILANCA!E14</f>
        <v>7689690.7599999998</v>
      </c>
      <c r="E992" s="1">
        <v>0</v>
      </c>
      <c r="F992" s="1">
        <v>0</v>
      </c>
      <c r="G992" s="2">
        <f t="shared" si="22"/>
        <v>208790.52866999997</v>
      </c>
      <c r="H992" s="2">
        <f t="shared" si="19"/>
        <v>0.35000000055879354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19654512.510000002</v>
      </c>
      <c r="D993" s="1">
        <f>BILANCA!E15</f>
        <v>19713217.34</v>
      </c>
      <c r="E993" s="1">
        <v>0</v>
      </c>
      <c r="F993" s="1">
        <v>0</v>
      </c>
      <c r="G993" s="2">
        <f t="shared" si="22"/>
        <v>590809.4719</v>
      </c>
      <c r="H993" s="2">
        <f t="shared" si="19"/>
        <v>0.82999999821186066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18959258.260000002</v>
      </c>
      <c r="D994" s="1">
        <f>BILANCA!E16</f>
        <v>20419565.309999999</v>
      </c>
      <c r="E994" s="1">
        <v>0</v>
      </c>
      <c r="F994" s="1">
        <v>0</v>
      </c>
      <c r="G994" s="2">
        <f t="shared" si="22"/>
        <v>657782.27767999994</v>
      </c>
      <c r="H994" s="2">
        <f t="shared" si="19"/>
        <v>0.57000000029802322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11386705.42</v>
      </c>
      <c r="D995" s="1">
        <f>BILANCA!E17</f>
        <v>13987752.949999999</v>
      </c>
      <c r="E995" s="1">
        <v>0</v>
      </c>
      <c r="F995" s="1">
        <v>0</v>
      </c>
      <c r="G995" s="2">
        <f t="shared" si="22"/>
        <v>472346.53584000003</v>
      </c>
      <c r="H995" s="2">
        <f t="shared" si="19"/>
        <v>0.47000000067055225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19782360.98</v>
      </c>
      <c r="D996" s="1">
        <f>BILANCA!E18</f>
        <v>21125536.289999999</v>
      </c>
      <c r="E996" s="1">
        <v>0</v>
      </c>
      <c r="F996" s="1">
        <v>0</v>
      </c>
      <c r="G996" s="2">
        <f t="shared" si="22"/>
        <v>806434.63627999998</v>
      </c>
      <c r="H996" s="2">
        <f t="shared" si="19"/>
        <v>0.30999999865889549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823238.08999999985</v>
      </c>
      <c r="D997" s="1">
        <f>BILANCA!E19</f>
        <v>975998.6799999997</v>
      </c>
      <c r="E997" s="1">
        <v>0</v>
      </c>
      <c r="F997" s="1">
        <v>0</v>
      </c>
      <c r="G997" s="2">
        <f t="shared" si="22"/>
        <v>38853.296299999987</v>
      </c>
      <c r="H997" s="2">
        <f t="shared" si="19"/>
        <v>0.41000000014901161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818316.56</v>
      </c>
      <c r="D998" s="1">
        <f>BILANCA!E20</f>
        <v>846888.14</v>
      </c>
      <c r="E998" s="1">
        <v>0</v>
      </c>
      <c r="F998" s="1">
        <v>0</v>
      </c>
      <c r="G998" s="2">
        <f t="shared" si="22"/>
        <v>37681.392599999999</v>
      </c>
      <c r="H998" s="2">
        <f t="shared" si="19"/>
        <v>0.57999999995809048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75953.53</v>
      </c>
      <c r="D999" s="1">
        <f>BILANCA!E21</f>
        <v>79427.740000000005</v>
      </c>
      <c r="E999" s="1">
        <v>0</v>
      </c>
      <c r="F999" s="1">
        <v>0</v>
      </c>
      <c r="G999" s="2">
        <f t="shared" si="22"/>
        <v>3756.94416</v>
      </c>
      <c r="H999" s="2">
        <f t="shared" si="19"/>
        <v>0.72999999999592546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722884.06</v>
      </c>
      <c r="D1000" s="1">
        <f>BILANCA!E22</f>
        <v>752111.29</v>
      </c>
      <c r="E1000" s="1">
        <v>0</v>
      </c>
      <c r="F1000" s="1">
        <v>0</v>
      </c>
      <c r="G1000" s="2">
        <f t="shared" si="22"/>
        <v>37860.812880000005</v>
      </c>
      <c r="H1000" s="2">
        <f t="shared" si="19"/>
        <v>0.35000000009313226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9805.75</v>
      </c>
      <c r="D1001" s="1">
        <f>BILANCA!E23</f>
        <v>9805.75</v>
      </c>
      <c r="E1001" s="1">
        <v>0</v>
      </c>
      <c r="F1001" s="1">
        <v>0</v>
      </c>
      <c r="G1001" s="2">
        <f t="shared" si="22"/>
        <v>529.51049999999987</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47055.199999999997</v>
      </c>
      <c r="D1002" s="1">
        <f>BILANCA!E24</f>
        <v>47865.82</v>
      </c>
      <c r="E1002" s="1">
        <v>0</v>
      </c>
      <c r="F1002" s="1">
        <v>0</v>
      </c>
      <c r="G1002" s="2">
        <f t="shared" si="22"/>
        <v>2712.9499599999999</v>
      </c>
      <c r="H1002" s="2">
        <f t="shared" si="19"/>
        <v>0.37999999999738066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664736.14</v>
      </c>
      <c r="D1003" s="1">
        <f>BILANCA!E25</f>
        <v>963314.65</v>
      </c>
      <c r="E1003" s="1">
        <v>0</v>
      </c>
      <c r="F1003" s="1">
        <v>0</v>
      </c>
      <c r="G1003" s="2">
        <f t="shared" si="22"/>
        <v>51827.308800000006</v>
      </c>
      <c r="H1003" s="2">
        <f t="shared" si="19"/>
        <v>0.48999999999068677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1061136.72</v>
      </c>
      <c r="D1004" s="1">
        <f>BILANCA!E26</f>
        <v>1110586.95</v>
      </c>
      <c r="E1004" s="1">
        <v>0</v>
      </c>
      <c r="F1004" s="1">
        <v>0</v>
      </c>
      <c r="G1004" s="2">
        <f t="shared" si="22"/>
        <v>68928.523020000008</v>
      </c>
      <c r="H1004" s="2">
        <f t="shared" si="19"/>
        <v>0.33000000007450581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2576649.87</v>
      </c>
      <c r="D1006" s="1">
        <f>BILANCA!E28</f>
        <v>2834001.66</v>
      </c>
      <c r="E1006" s="1">
        <v>0</v>
      </c>
      <c r="F1006" s="1">
        <v>0</v>
      </c>
      <c r="G1006" s="2">
        <f t="shared" si="22"/>
        <v>189627.02337000001</v>
      </c>
      <c r="H1006" s="2">
        <f t="shared" si="19"/>
        <v>0.46999999973922968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31093.47</v>
      </c>
      <c r="D1007" s="1">
        <f>BILANCA!E29</f>
        <v>47646.36</v>
      </c>
      <c r="E1007" s="1">
        <v>0</v>
      </c>
      <c r="F1007" s="1">
        <v>0</v>
      </c>
      <c r="G1007" s="2">
        <f t="shared" si="22"/>
        <v>3033.2685600000004</v>
      </c>
      <c r="H1007" s="2">
        <f t="shared" si="19"/>
        <v>0.83000000000174623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80844.2</v>
      </c>
      <c r="D1008" s="1">
        <f>BILANCA!E30</f>
        <v>102813.32</v>
      </c>
      <c r="E1008" s="1">
        <v>0</v>
      </c>
      <c r="F1008" s="1">
        <v>0</v>
      </c>
      <c r="G1008" s="2">
        <f t="shared" si="22"/>
        <v>7161.7710000000006</v>
      </c>
      <c r="H1008" s="2">
        <f t="shared" si="19"/>
        <v>0.52000000000407454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46739.25</v>
      </c>
      <c r="D1010" s="1">
        <f>BILANCA!E32</f>
        <v>30058.93</v>
      </c>
      <c r="E1010" s="1">
        <v>0</v>
      </c>
      <c r="F1010" s="1">
        <v>0</v>
      </c>
      <c r="G1010" s="2">
        <f t="shared" si="22"/>
        <v>2885.1419699999997</v>
      </c>
      <c r="H1010" s="2">
        <f t="shared" si="19"/>
        <v>0.31999999999970896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96489.98</v>
      </c>
      <c r="D1012" s="1">
        <f>BILANCA!E34</f>
        <v>85225.89</v>
      </c>
      <c r="E1012" s="1">
        <v>0</v>
      </c>
      <c r="F1012" s="1">
        <v>0</v>
      </c>
      <c r="G1012" s="2">
        <f t="shared" si="22"/>
        <v>7741.3110400000005</v>
      </c>
      <c r="H1012" s="2">
        <f t="shared" si="19"/>
        <v>0.13000000000465661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2155.34</v>
      </c>
      <c r="E1013" s="1">
        <v>0</v>
      </c>
      <c r="F1013" s="1">
        <v>0</v>
      </c>
      <c r="G1013" s="2">
        <f t="shared" si="22"/>
        <v>129.32040000000001</v>
      </c>
      <c r="H1013" s="2">
        <f t="shared" si="19"/>
        <v>0.34000000000014552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10212.85</v>
      </c>
      <c r="D1015" s="1">
        <f>BILANCA!E37</f>
        <v>12652.85</v>
      </c>
      <c r="E1015" s="1">
        <v>0</v>
      </c>
      <c r="F1015" s="1">
        <v>0</v>
      </c>
      <c r="G1015" s="2">
        <f t="shared" si="22"/>
        <v>1136.5936000000002</v>
      </c>
      <c r="H1015" s="2">
        <f t="shared" si="19"/>
        <v>0.2999999999992724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829.52</v>
      </c>
      <c r="D1017" s="1">
        <f>BILANCA!E39</f>
        <v>829.52</v>
      </c>
      <c r="E1017" s="1">
        <v>0</v>
      </c>
      <c r="F1017" s="1">
        <v>0</v>
      </c>
      <c r="G1017" s="2">
        <f t="shared" si="22"/>
        <v>84.611040000000003</v>
      </c>
      <c r="H1017" s="2">
        <f t="shared" si="19"/>
        <v>0.96000000000003638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11042.37</v>
      </c>
      <c r="D1018" s="1">
        <f>BILANCA!E40</f>
        <v>11327.03</v>
      </c>
      <c r="E1018" s="1">
        <v>0</v>
      </c>
      <c r="F1018" s="1">
        <v>0</v>
      </c>
      <c r="G1018" s="2">
        <f t="shared" si="22"/>
        <v>1179.3750500000001</v>
      </c>
      <c r="H1018" s="2">
        <f t="shared" si="19"/>
        <v>0.40000000000145519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5418</v>
      </c>
      <c r="D1019" s="1">
        <f>BILANCA!E41</f>
        <v>33645.649999999994</v>
      </c>
      <c r="E1019" s="1">
        <v>0</v>
      </c>
      <c r="F1019" s="1">
        <v>0</v>
      </c>
      <c r="G1019" s="2">
        <f t="shared" si="22"/>
        <v>2617.534799999999</v>
      </c>
      <c r="H1019" s="2">
        <f t="shared" si="19"/>
        <v>0.35000000000582077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5418</v>
      </c>
      <c r="D1020" s="1">
        <f>BILANCA!E42</f>
        <v>39898.019999999997</v>
      </c>
      <c r="E1020" s="1">
        <v>0</v>
      </c>
      <c r="F1020" s="1">
        <v>0</v>
      </c>
      <c r="G1020" s="2">
        <f t="shared" si="22"/>
        <v>3152.9194799999996</v>
      </c>
      <c r="H1020" s="2">
        <f t="shared" si="19"/>
        <v>1.9999999996798579E-2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6252.37</v>
      </c>
      <c r="E1022" s="1">
        <v>0</v>
      </c>
      <c r="F1022" s="1">
        <v>0</v>
      </c>
      <c r="G1022" s="2">
        <f t="shared" si="22"/>
        <v>487.68486000000001</v>
      </c>
      <c r="H1022" s="2">
        <f t="shared" si="19"/>
        <v>0.36999999999989086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384939.12999999896</v>
      </c>
      <c r="D1023" s="1">
        <f>BILANCA!E45</f>
        <v>500535.8200000003</v>
      </c>
      <c r="E1023" s="1">
        <v>0</v>
      </c>
      <c r="F1023" s="1">
        <v>0</v>
      </c>
      <c r="G1023" s="2">
        <f t="shared" si="22"/>
        <v>55440.430799999987</v>
      </c>
      <c r="H1023" s="2">
        <f t="shared" si="19"/>
        <v>0.30999999865889549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249490.31</v>
      </c>
      <c r="D1025" s="1">
        <f>BILANCA!E47</f>
        <v>347975.31</v>
      </c>
      <c r="E1025" s="1">
        <v>0</v>
      </c>
      <c r="F1025" s="1">
        <v>0</v>
      </c>
      <c r="G1025" s="2">
        <f t="shared" si="22"/>
        <v>39708.519060000006</v>
      </c>
      <c r="H1025" s="2">
        <f t="shared" si="19"/>
        <v>0.61999999999534339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4711506.18</v>
      </c>
      <c r="D1026" s="1">
        <f>BILANCA!E48</f>
        <v>5042104.4400000004</v>
      </c>
      <c r="E1026" s="1">
        <v>0</v>
      </c>
      <c r="F1026" s="1">
        <v>0</v>
      </c>
      <c r="G1026" s="2">
        <f t="shared" si="22"/>
        <v>636215.74757999997</v>
      </c>
      <c r="H1026" s="2">
        <f t="shared" si="19"/>
        <v>0.62000000011175871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4576057.3600000003</v>
      </c>
      <c r="D1028" s="1">
        <f>BILANCA!E50</f>
        <v>4889543.93</v>
      </c>
      <c r="E1028" s="1">
        <v>0</v>
      </c>
      <c r="F1028" s="1">
        <v>0</v>
      </c>
      <c r="G1028" s="2">
        <f t="shared" si="22"/>
        <v>645981.53489999997</v>
      </c>
      <c r="H1028" s="2">
        <f t="shared" si="19"/>
        <v>0.43000000063329935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142541.28</v>
      </c>
      <c r="D1032" s="1">
        <f>BILANCA!E54</f>
        <v>169067.64</v>
      </c>
      <c r="E1032" s="1">
        <v>0</v>
      </c>
      <c r="F1032" s="1">
        <v>0</v>
      </c>
      <c r="G1032" s="2">
        <f t="shared" si="22"/>
        <v>23553.151440000001</v>
      </c>
      <c r="H1032" s="2">
        <f t="shared" si="19"/>
        <v>0.63999999998486601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142541.28</v>
      </c>
      <c r="D1033" s="1">
        <f>BILANCA!E55</f>
        <v>169067.64</v>
      </c>
      <c r="E1033" s="1">
        <v>0</v>
      </c>
      <c r="F1033" s="1">
        <v>0</v>
      </c>
      <c r="G1033" s="2">
        <f t="shared" si="22"/>
        <v>24033.828000000001</v>
      </c>
      <c r="H1033" s="2">
        <f t="shared" si="19"/>
        <v>0.63999999998486601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1477612.9000000001</v>
      </c>
      <c r="D1034" s="1">
        <f>BILANCA!E56</f>
        <v>6523841.6799999997</v>
      </c>
      <c r="E1034" s="1">
        <v>0</v>
      </c>
      <c r="F1034" s="1">
        <v>0</v>
      </c>
      <c r="G1034" s="2">
        <f t="shared" si="22"/>
        <v>740790.10925999994</v>
      </c>
      <c r="H1034" s="2">
        <f t="shared" si="19"/>
        <v>0.42000000015832484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1451486.6</v>
      </c>
      <c r="D1035" s="1">
        <f>BILANCA!E57</f>
        <v>6491587.04</v>
      </c>
      <c r="E1035" s="1">
        <v>0</v>
      </c>
      <c r="F1035" s="1">
        <v>0</v>
      </c>
      <c r="G1035" s="2">
        <f t="shared" si="22"/>
        <v>750602.35535999993</v>
      </c>
      <c r="H1035" s="2">
        <f t="shared" si="19"/>
        <v>0.43999999994412065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26126.3</v>
      </c>
      <c r="D1039" s="1">
        <f>BILANCA!E61</f>
        <v>32254.639999999999</v>
      </c>
      <c r="E1039" s="1">
        <v>0</v>
      </c>
      <c r="F1039" s="1">
        <v>0</v>
      </c>
      <c r="G1039" s="2">
        <f t="shared" si="22"/>
        <v>5075.5924799999993</v>
      </c>
      <c r="H1039" s="2">
        <f t="shared" si="19"/>
        <v>0.65999999999985448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47395905.74000001</v>
      </c>
      <c r="D1046" s="1">
        <f>BILANCA!E68</f>
        <v>48268176.07</v>
      </c>
      <c r="E1046" s="1">
        <v>0</v>
      </c>
      <c r="F1046" s="1">
        <v>0</v>
      </c>
      <c r="G1046" s="2">
        <f t="shared" si="22"/>
        <v>9067732.2464400008</v>
      </c>
      <c r="H1046" s="2">
        <f t="shared" si="19"/>
        <v>0.32999999076128006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20401378.25</v>
      </c>
      <c r="D1047" s="1">
        <f>BILANCA!E69</f>
        <v>20961527.379999999</v>
      </c>
      <c r="E1047" s="1">
        <v>0</v>
      </c>
      <c r="F1047" s="1">
        <v>0</v>
      </c>
      <c r="G1047" s="2">
        <f t="shared" si="22"/>
        <v>3988763.71264</v>
      </c>
      <c r="H1047" s="2">
        <f t="shared" si="19"/>
        <v>0.62999999895691872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20399963.239999998</v>
      </c>
      <c r="D1048" s="1">
        <f>BILANCA!E70</f>
        <v>20960990.91</v>
      </c>
      <c r="E1048" s="1">
        <v>0</v>
      </c>
      <c r="F1048" s="1">
        <v>0</v>
      </c>
      <c r="G1048" s="2">
        <f t="shared" si="22"/>
        <v>4050926.4288999997</v>
      </c>
      <c r="H1048" s="2">
        <f t="shared" si="19"/>
        <v>0.32999999821186066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20399963.239999998</v>
      </c>
      <c r="D1050" s="1">
        <f>BILANCA!E72</f>
        <v>20960990.91</v>
      </c>
      <c r="E1050" s="1">
        <v>0</v>
      </c>
      <c r="F1050" s="1">
        <v>0</v>
      </c>
      <c r="G1050" s="2">
        <f t="shared" si="22"/>
        <v>4175570.3190200003</v>
      </c>
      <c r="H1050" s="2">
        <f t="shared" si="19"/>
        <v>0.32999999821186066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1415.01</v>
      </c>
      <c r="D1054" s="1">
        <f>BILANCA!E76</f>
        <v>536.47</v>
      </c>
      <c r="E1054" s="1">
        <v>0</v>
      </c>
      <c r="F1054" s="1">
        <v>0</v>
      </c>
      <c r="G1054" s="2">
        <f t="shared" si="22"/>
        <v>176.64444999999998</v>
      </c>
      <c r="H1054" s="2">
        <f t="shared" si="19"/>
        <v>0.48000000000001819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4894.3499999999767</v>
      </c>
      <c r="D1056" s="1">
        <f>BILANCA!E78</f>
        <v>1648.1999999999534</v>
      </c>
      <c r="E1056" s="1">
        <v>0</v>
      </c>
      <c r="F1056" s="1">
        <v>0</v>
      </c>
      <c r="G1056" s="2">
        <f t="shared" si="22"/>
        <v>597.92474999999149</v>
      </c>
      <c r="H1056" s="2">
        <f t="shared" si="19"/>
        <v>0.54999999993015081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3446.42</v>
      </c>
      <c r="D1060" s="1">
        <f>BILANCA!E82</f>
        <v>0</v>
      </c>
      <c r="E1060" s="1">
        <v>0</v>
      </c>
      <c r="F1060" s="1">
        <v>0</v>
      </c>
      <c r="G1060" s="2">
        <f t="shared" si="22"/>
        <v>265.37434000000002</v>
      </c>
      <c r="H1060" s="2">
        <f t="shared" si="19"/>
        <v>0.42000000000007276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793.09</v>
      </c>
      <c r="D1061" s="1">
        <f>BILANCA!E83</f>
        <v>795.6</v>
      </c>
      <c r="E1061" s="1">
        <v>0</v>
      </c>
      <c r="F1061" s="1">
        <v>0</v>
      </c>
      <c r="G1061" s="2">
        <f t="shared" si="22"/>
        <v>185.97462000000002</v>
      </c>
      <c r="H1061" s="2">
        <f t="shared" si="19"/>
        <v>0.49000000000000909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274961.08</v>
      </c>
      <c r="D1063" s="1">
        <f>BILANCA!E85</f>
        <v>268103.5</v>
      </c>
      <c r="E1063" s="1">
        <v>0</v>
      </c>
      <c r="F1063" s="1">
        <v>0</v>
      </c>
      <c r="G1063" s="2">
        <f t="shared" si="22"/>
        <v>64893.446400000001</v>
      </c>
      <c r="H1063" s="2">
        <f t="shared" si="19"/>
        <v>0.58000000001629815</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275615.92</v>
      </c>
      <c r="D1064" s="1">
        <f>BILANCA!E86</f>
        <v>268956.09999999998</v>
      </c>
      <c r="E1064" s="1">
        <v>0</v>
      </c>
      <c r="F1064" s="1">
        <v>0</v>
      </c>
      <c r="G1064" s="2">
        <f t="shared" si="22"/>
        <v>65895.777719999998</v>
      </c>
      <c r="H1064" s="2">
        <f t="shared" si="19"/>
        <v>0.17999999999301508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21401862.030000001</v>
      </c>
      <c r="D1112" s="1">
        <f>BILANCA!E134</f>
        <v>21441686.510000002</v>
      </c>
      <c r="E1112" s="1">
        <v>0</v>
      </c>
      <c r="F1112" s="1">
        <v>0</v>
      </c>
      <c r="G1112" s="2">
        <f t="shared" si="22"/>
        <v>8292795.3214500006</v>
      </c>
      <c r="H1112" s="2">
        <f t="shared" si="23"/>
        <v>0.51999999955296516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21401862.030000001</v>
      </c>
      <c r="D1113" s="1">
        <f>BILANCA!E135</f>
        <v>21441686.510000002</v>
      </c>
      <c r="E1113" s="1">
        <v>0</v>
      </c>
      <c r="F1113" s="1">
        <v>0</v>
      </c>
      <c r="G1113" s="2">
        <f t="shared" si="22"/>
        <v>8357080.5565000009</v>
      </c>
      <c r="H1113" s="2">
        <f t="shared" si="23"/>
        <v>0.51999999955296516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21401862.030000001</v>
      </c>
      <c r="D1117" s="1">
        <f>BILANCA!E139</f>
        <v>21441686.510000002</v>
      </c>
      <c r="E1117" s="1">
        <v>0</v>
      </c>
      <c r="F1117" s="1">
        <v>0</v>
      </c>
      <c r="G1117" s="2">
        <f t="shared" si="22"/>
        <v>8614221.4967</v>
      </c>
      <c r="H1117" s="2">
        <f t="shared" si="23"/>
        <v>0.51999999955296516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1197377.5699999998</v>
      </c>
      <c r="D1124" s="1">
        <f>BILANCA!E146</f>
        <v>937214.43</v>
      </c>
      <c r="E1124" s="1">
        <v>0</v>
      </c>
      <c r="F1124" s="1">
        <v>0</v>
      </c>
      <c r="G1124" s="2">
        <f t="shared" si="22"/>
        <v>433124.70662999991</v>
      </c>
      <c r="H1124" s="2">
        <f t="shared" si="23"/>
        <v>0.86000000021886081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962979.73</v>
      </c>
      <c r="D1125" s="1">
        <f>BILANCA!E147</f>
        <v>793800.49</v>
      </c>
      <c r="E1125" s="1">
        <v>0</v>
      </c>
      <c r="F1125" s="1">
        <v>0</v>
      </c>
      <c r="G1125" s="2">
        <f t="shared" si="22"/>
        <v>362182.46081999992</v>
      </c>
      <c r="H1125" s="2">
        <f t="shared" si="23"/>
        <v>0.76000000000931323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22432.19</v>
      </c>
      <c r="D1127" s="1">
        <f>BILANCA!E149</f>
        <v>26239.49</v>
      </c>
      <c r="E1127" s="1">
        <v>0</v>
      </c>
      <c r="F1127" s="1">
        <v>0</v>
      </c>
      <c r="G1127" s="2">
        <f t="shared" si="22"/>
        <v>10787.208479999999</v>
      </c>
      <c r="H1127" s="2">
        <f t="shared" si="23"/>
        <v>0.68000000000029104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22432.19</v>
      </c>
      <c r="D1132" s="1">
        <f>BILANCA!E154</f>
        <v>26239.49</v>
      </c>
      <c r="E1132" s="1">
        <v>0</v>
      </c>
      <c r="F1132" s="1">
        <v>0</v>
      </c>
      <c r="G1132" s="2">
        <f t="shared" si="22"/>
        <v>11161.76433</v>
      </c>
      <c r="H1132" s="2">
        <f t="shared" si="23"/>
        <v>0.68000000000029104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538580.80000000005</v>
      </c>
      <c r="D1136" s="1">
        <f>BILANCA!E158</f>
        <v>507052.55</v>
      </c>
      <c r="E1136" s="1">
        <v>0</v>
      </c>
      <c r="F1136" s="1">
        <v>0</v>
      </c>
      <c r="G1136" s="2">
        <f t="shared" si="22"/>
        <v>237560.94270000001</v>
      </c>
      <c r="H1136" s="2">
        <f t="shared" si="23"/>
        <v>0.6499999999650754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469519.44</v>
      </c>
      <c r="D1137" s="1">
        <f>BILANCA!E159</f>
        <v>470591.57</v>
      </c>
      <c r="E1137" s="1">
        <v>0</v>
      </c>
      <c r="F1137" s="1">
        <v>0</v>
      </c>
      <c r="G1137" s="2">
        <f t="shared" si="22"/>
        <v>217248.19731999998</v>
      </c>
      <c r="H1137" s="2">
        <f t="shared" si="23"/>
        <v>0.86999999999534339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111305.59</v>
      </c>
      <c r="D1140" s="1">
        <f>BILANCA!E162</f>
        <v>59860.480000000003</v>
      </c>
      <c r="E1140" s="1">
        <v>0</v>
      </c>
      <c r="F1140" s="1">
        <v>0</v>
      </c>
      <c r="G1140" s="2">
        <f t="shared" si="22"/>
        <v>36271.168350000007</v>
      </c>
      <c r="H1140" s="2">
        <f t="shared" si="23"/>
        <v>0.89000000000669388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907440.18</v>
      </c>
      <c r="D1141" s="1">
        <f>BILANCA!E163</f>
        <v>920330.15</v>
      </c>
      <c r="E1141" s="1">
        <v>0</v>
      </c>
      <c r="F1141" s="1">
        <v>0</v>
      </c>
      <c r="G1141" s="2">
        <f t="shared" si="22"/>
        <v>434199.87583999999</v>
      </c>
      <c r="H1141" s="2">
        <f t="shared" si="23"/>
        <v>0.33000000007450581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4357334.45</v>
      </c>
      <c r="D1142" s="1">
        <f>BILANCA!E164</f>
        <v>4897752.84</v>
      </c>
      <c r="E1142" s="1">
        <v>0</v>
      </c>
      <c r="F1142" s="1">
        <v>0</v>
      </c>
      <c r="G1142" s="2">
        <f t="shared" si="22"/>
        <v>2250301.5806700001</v>
      </c>
      <c r="H1142" s="2">
        <f t="shared" si="23"/>
        <v>0.61000000033527613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4329225.95</v>
      </c>
      <c r="D1143" s="1">
        <f>BILANCA!E165</f>
        <v>4885837.55</v>
      </c>
      <c r="E1143" s="1">
        <v>0</v>
      </c>
      <c r="F1143" s="1">
        <v>0</v>
      </c>
      <c r="G1143" s="2">
        <f t="shared" si="22"/>
        <v>2256144.1680000001</v>
      </c>
      <c r="H1143" s="2">
        <f t="shared" si="23"/>
        <v>0.5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56452.15</v>
      </c>
      <c r="D1144" s="1">
        <f>BILANCA!E166</f>
        <v>37460.730000000003</v>
      </c>
      <c r="E1144" s="1">
        <v>0</v>
      </c>
      <c r="F1144" s="1">
        <v>0</v>
      </c>
      <c r="G1144" s="2">
        <f t="shared" si="22"/>
        <v>21151.151210000004</v>
      </c>
      <c r="H1144" s="2">
        <f t="shared" si="23"/>
        <v>0.41999999999825377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28343.65</v>
      </c>
      <c r="D1147" s="1">
        <f>BILANCA!E169</f>
        <v>25545.439999999999</v>
      </c>
      <c r="E1147" s="1">
        <v>0</v>
      </c>
      <c r="F1147" s="1">
        <v>0</v>
      </c>
      <c r="G1147" s="2">
        <f t="shared" si="22"/>
        <v>13027.262920000001</v>
      </c>
      <c r="H1147" s="2">
        <f t="shared" si="23"/>
        <v>0.78999999999723514</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33059.089999999997</v>
      </c>
      <c r="D1148" s="1">
        <f>BILANCA!E170</f>
        <v>28346.71</v>
      </c>
      <c r="E1148" s="1">
        <v>0</v>
      </c>
      <c r="F1148" s="1">
        <v>0</v>
      </c>
      <c r="G1148" s="2">
        <f t="shared" si="22"/>
        <v>14809.164150000001</v>
      </c>
      <c r="H1148" s="2">
        <f t="shared" si="23"/>
        <v>0.37999999999738066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33059.089999999997</v>
      </c>
      <c r="D1149" s="1">
        <f>BILANCA!E171</f>
        <v>28346.71</v>
      </c>
      <c r="E1149" s="1">
        <v>0</v>
      </c>
      <c r="F1149" s="1">
        <v>0</v>
      </c>
      <c r="G1149" s="2">
        <f t="shared" si="22"/>
        <v>14898.916659999999</v>
      </c>
      <c r="H1149" s="2">
        <f t="shared" si="23"/>
        <v>0.37999999999738066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154893485.58000001</v>
      </c>
      <c r="D1152" s="1">
        <f>BILANCA!E175</f>
        <v>163734983.67000002</v>
      </c>
      <c r="E1152" s="1">
        <v>0</v>
      </c>
      <c r="F1152" s="1">
        <v>0</v>
      </c>
      <c r="G1152" s="2">
        <f t="shared" si="22"/>
        <v>81519423.543480009</v>
      </c>
      <c r="H1152" s="2">
        <f t="shared" si="23"/>
        <v>0.74999997019767761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2582138.58</v>
      </c>
      <c r="D1153" s="1">
        <f>BILANCA!E176</f>
        <v>3793764.1099999994</v>
      </c>
      <c r="E1153" s="1">
        <v>0</v>
      </c>
      <c r="F1153" s="1">
        <v>0</v>
      </c>
      <c r="G1153" s="2">
        <f t="shared" si="22"/>
        <v>1728843.3559999999</v>
      </c>
      <c r="H1153" s="2">
        <f t="shared" si="23"/>
        <v>0.52999999932944775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1335424.33</v>
      </c>
      <c r="D1154" s="1">
        <f>BILANCA!E177</f>
        <v>1388154.79</v>
      </c>
      <c r="E1154" s="1">
        <v>0</v>
      </c>
      <c r="F1154" s="1">
        <v>0</v>
      </c>
      <c r="G1154" s="2">
        <f t="shared" si="22"/>
        <v>703106.49861000013</v>
      </c>
      <c r="H1154" s="2">
        <f t="shared" si="23"/>
        <v>0.5400000000372529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266562.81</v>
      </c>
      <c r="E1155" s="1">
        <v>0</v>
      </c>
      <c r="F1155" s="1">
        <v>0</v>
      </c>
      <c r="G1155" s="2">
        <f t="shared" si="22"/>
        <v>91697.606639999998</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420898.33</v>
      </c>
      <c r="D1156" s="1">
        <f>BILANCA!E179</f>
        <v>549660.4</v>
      </c>
      <c r="E1156" s="1">
        <v>0</v>
      </c>
      <c r="F1156" s="1">
        <v>0</v>
      </c>
      <c r="G1156" s="2">
        <f t="shared" si="22"/>
        <v>262997.90948999999</v>
      </c>
      <c r="H1156" s="2">
        <f t="shared" si="23"/>
        <v>0.73000000003958121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1374.09</v>
      </c>
      <c r="D1157" s="1">
        <f>BILANCA!E180</f>
        <v>1454.92</v>
      </c>
      <c r="E1157" s="1">
        <v>0</v>
      </c>
      <c r="F1157" s="1">
        <v>0</v>
      </c>
      <c r="G1157" s="2">
        <f t="shared" si="22"/>
        <v>745.40382</v>
      </c>
      <c r="H1157" s="2">
        <f t="shared" si="23"/>
        <v>0.16999999999984539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1374.09</v>
      </c>
      <c r="D1160" s="1">
        <f>BILANCA!E183</f>
        <v>1454.92</v>
      </c>
      <c r="E1160" s="1">
        <v>0</v>
      </c>
      <c r="F1160" s="1">
        <v>0</v>
      </c>
      <c r="G1160" s="2">
        <f t="shared" si="22"/>
        <v>758.25561000000005</v>
      </c>
      <c r="H1160" s="2">
        <f t="shared" si="23"/>
        <v>0.16999999999984539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2957.87</v>
      </c>
      <c r="D1161" s="1">
        <f>BILANCA!E184</f>
        <v>2006</v>
      </c>
      <c r="E1161" s="1">
        <v>0</v>
      </c>
      <c r="F1161" s="1">
        <v>0</v>
      </c>
      <c r="G1161" s="2">
        <f t="shared" si="22"/>
        <v>1240.6368600000001</v>
      </c>
      <c r="H1161" s="2">
        <f t="shared" si="23"/>
        <v>0.13000000000010914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1522.85</v>
      </c>
      <c r="D1163" s="1">
        <f>BILANCA!E186</f>
        <v>230.3</v>
      </c>
      <c r="E1163" s="1">
        <v>0</v>
      </c>
      <c r="F1163" s="1">
        <v>0</v>
      </c>
      <c r="G1163" s="2">
        <f t="shared" si="22"/>
        <v>357.02100000000002</v>
      </c>
      <c r="H1163" s="2">
        <f t="shared" si="23"/>
        <v>0.45000000000010232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908671.19</v>
      </c>
      <c r="D1165" s="1">
        <f>BILANCA!E188</f>
        <v>568240.36</v>
      </c>
      <c r="E1165" s="1">
        <v>0</v>
      </c>
      <c r="F1165" s="1">
        <v>0</v>
      </c>
      <c r="G1165" s="2">
        <f t="shared" si="22"/>
        <v>372217.64761999995</v>
      </c>
      <c r="H1165" s="2">
        <f t="shared" si="23"/>
        <v>0.54999999993015081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727490.39</v>
      </c>
      <c r="D1166" s="1">
        <f>BILANCA!E189</f>
        <v>1927634.8</v>
      </c>
      <c r="E1166" s="1">
        <v>0</v>
      </c>
      <c r="F1166" s="1">
        <v>0</v>
      </c>
      <c r="G1166" s="2">
        <f t="shared" si="22"/>
        <v>838645.07817000011</v>
      </c>
      <c r="H1166" s="2">
        <f t="shared" si="23"/>
        <v>0.58999999996740371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517718.24</v>
      </c>
      <c r="D1167" s="1">
        <f>BILANCA!E190</f>
        <v>477893.76</v>
      </c>
      <c r="E1167" s="1">
        <v>0</v>
      </c>
      <c r="F1167" s="1">
        <v>0</v>
      </c>
      <c r="G1167" s="2">
        <f t="shared" si="22"/>
        <v>271125.05984</v>
      </c>
      <c r="H1167" s="2">
        <f t="shared" si="23"/>
        <v>0.47999999998137355</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517718.24</v>
      </c>
      <c r="D1168" s="1">
        <f>BILANCA!E191</f>
        <v>477893.76</v>
      </c>
      <c r="E1168" s="1">
        <v>0</v>
      </c>
      <c r="F1168" s="1">
        <v>0</v>
      </c>
      <c r="G1168" s="2">
        <f t="shared" si="22"/>
        <v>272598.56559999997</v>
      </c>
      <c r="H1168" s="2">
        <f t="shared" si="23"/>
        <v>0.47999999998137355</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517718.24</v>
      </c>
      <c r="D1174" s="1">
        <f>BILANCA!E197</f>
        <v>477893.76</v>
      </c>
      <c r="E1174" s="1">
        <v>0</v>
      </c>
      <c r="F1174" s="1">
        <v>0</v>
      </c>
      <c r="G1174" s="2">
        <f t="shared" si="22"/>
        <v>281439.60016000003</v>
      </c>
      <c r="H1174" s="2">
        <f t="shared" si="23"/>
        <v>0.47999999998137355</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1505.62</v>
      </c>
      <c r="D1211" s="1">
        <f>BILANCA!E234</f>
        <v>80.760000000000005</v>
      </c>
      <c r="E1211" s="1">
        <v>0</v>
      </c>
      <c r="F1211" s="1">
        <v>0</v>
      </c>
      <c r="G1211" s="2">
        <f t="shared" si="22"/>
        <v>380.10792000000004</v>
      </c>
      <c r="H1211" s="2">
        <f t="shared" si="23"/>
        <v>0.62000000000010402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1505.62</v>
      </c>
      <c r="D1213" s="1">
        <f>BILANCA!E236</f>
        <v>80.760000000000005</v>
      </c>
      <c r="E1213" s="1">
        <v>0</v>
      </c>
      <c r="F1213" s="1">
        <v>0</v>
      </c>
      <c r="G1213" s="2">
        <f t="shared" si="22"/>
        <v>383.44220000000001</v>
      </c>
      <c r="H1213" s="2">
        <f t="shared" si="23"/>
        <v>0.62000000000010402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152311347</v>
      </c>
      <c r="D1214" s="1">
        <f>BILANCA!E237</f>
        <v>159941219.56</v>
      </c>
      <c r="E1214" s="1">
        <v>0</v>
      </c>
      <c r="F1214" s="1">
        <v>0</v>
      </c>
      <c r="G1214" s="2">
        <f t="shared" si="22"/>
        <v>109076764.59372</v>
      </c>
      <c r="H1214" s="2">
        <f t="shared" si="23"/>
        <v>0.43999999761581421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126258162.41</v>
      </c>
      <c r="D1215" s="1">
        <f>BILANCA!E238</f>
        <v>135057664.91999999</v>
      </c>
      <c r="E1215" s="1">
        <v>0</v>
      </c>
      <c r="F1215" s="1">
        <v>0</v>
      </c>
      <c r="G1215" s="2">
        <f t="shared" si="22"/>
        <v>91958650.201999992</v>
      </c>
      <c r="H1215" s="2">
        <f t="shared" si="23"/>
        <v>0.49000000953674316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127672832.83</v>
      </c>
      <c r="D1216" s="1">
        <f>BILANCA!E239</f>
        <v>135667977.06999999</v>
      </c>
      <c r="E1216" s="1">
        <v>0</v>
      </c>
      <c r="F1216" s="1">
        <v>0</v>
      </c>
      <c r="G1216" s="2">
        <f t="shared" si="22"/>
        <v>92969047.364010006</v>
      </c>
      <c r="H1216" s="2">
        <f t="shared" si="23"/>
        <v>0.23999999463558197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127672832.83</v>
      </c>
      <c r="D1217" s="1">
        <f>BILANCA!E240</f>
        <v>135667977.06999999</v>
      </c>
      <c r="E1217" s="1">
        <v>0</v>
      </c>
      <c r="F1217" s="1">
        <v>0</v>
      </c>
      <c r="G1217" s="2">
        <f t="shared" si="22"/>
        <v>93368056.150979996</v>
      </c>
      <c r="H1217" s="2">
        <f t="shared" si="23"/>
        <v>0.23999999463558197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1414670.42</v>
      </c>
      <c r="D1219" s="1">
        <f>BILANCA!E242</f>
        <v>610312.15</v>
      </c>
      <c r="E1219" s="1">
        <v>0</v>
      </c>
      <c r="F1219" s="1">
        <v>0</v>
      </c>
      <c r="G1219" s="2">
        <f t="shared" si="22"/>
        <v>621929.55391999998</v>
      </c>
      <c r="H1219" s="2">
        <f t="shared" si="23"/>
        <v>0.56999999994877726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1414670.42</v>
      </c>
      <c r="D1220" s="1">
        <f>BILANCA!E243</f>
        <v>610312.15</v>
      </c>
      <c r="E1220" s="1">
        <v>0</v>
      </c>
      <c r="F1220" s="1">
        <v>0</v>
      </c>
      <c r="G1220" s="2">
        <f t="shared" si="22"/>
        <v>624564.84863999998</v>
      </c>
      <c r="H1220" s="2">
        <f t="shared" si="23"/>
        <v>0.56999999994877726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19562688.739999998</v>
      </c>
      <c r="D1222" s="1">
        <f>BILANCA!E245</f>
        <v>18102711.780000001</v>
      </c>
      <c r="E1222" s="1">
        <v>0</v>
      </c>
      <c r="F1222" s="1">
        <v>0</v>
      </c>
      <c r="G1222" s="2">
        <f t="shared" si="22"/>
        <v>13328578.839699998</v>
      </c>
      <c r="H1222" s="2">
        <f t="shared" si="23"/>
        <v>0.48000000044703484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21223804.93</v>
      </c>
      <c r="D1223" s="1">
        <f>BILANCA!E246</f>
        <v>27588539.690000001</v>
      </c>
      <c r="E1223" s="1">
        <v>0</v>
      </c>
      <c r="F1223" s="1">
        <v>0</v>
      </c>
      <c r="G1223" s="2">
        <f t="shared" si="22"/>
        <v>18336212.2344</v>
      </c>
      <c r="H1223" s="2">
        <f t="shared" si="23"/>
        <v>0.37999999895691872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21223804.93</v>
      </c>
      <c r="D1224" s="1">
        <f>BILANCA!E247</f>
        <v>27588539.690000001</v>
      </c>
      <c r="E1224" s="1">
        <v>0</v>
      </c>
      <c r="F1224" s="1">
        <v>0</v>
      </c>
      <c r="G1224" s="2">
        <f t="shared" si="22"/>
        <v>18412613.11871</v>
      </c>
      <c r="H1224" s="2">
        <f t="shared" si="23"/>
        <v>0.37999999895691872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1661116.19</v>
      </c>
      <c r="D1227" s="1">
        <f>BILANCA!E250</f>
        <v>9485827.9100000001</v>
      </c>
      <c r="E1227" s="1">
        <v>0</v>
      </c>
      <c r="F1227" s="1">
        <v>0</v>
      </c>
      <c r="G1227" s="2">
        <f t="shared" si="22"/>
        <v>5034396.3704399997</v>
      </c>
      <c r="H1227" s="2">
        <f t="shared" si="23"/>
        <v>0.27999999979510903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1621291.71</v>
      </c>
      <c r="D1229" s="1">
        <f>BILANCA!E252</f>
        <v>9446003.4299999997</v>
      </c>
      <c r="E1229" s="1">
        <v>0</v>
      </c>
      <c r="F1229" s="1">
        <v>0</v>
      </c>
      <c r="G1229" s="2">
        <f t="shared" si="22"/>
        <v>5046271.4482199997</v>
      </c>
      <c r="H1229" s="2">
        <f t="shared" si="23"/>
        <v>0.71999999973922968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39824.480000000003</v>
      </c>
      <c r="D1230" s="1">
        <f>BILANCA!E253</f>
        <v>39824.480000000003</v>
      </c>
      <c r="E1230" s="1">
        <v>0</v>
      </c>
      <c r="F1230" s="1">
        <v>0</v>
      </c>
      <c r="G1230" s="2">
        <f t="shared" si="22"/>
        <v>29509.939680000003</v>
      </c>
      <c r="H1230" s="2">
        <f t="shared" si="23"/>
        <v>0.96000000000640284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2104817.75</v>
      </c>
      <c r="D1232" s="1">
        <f>BILANCA!E255</f>
        <v>1857544.58</v>
      </c>
      <c r="E1232" s="1">
        <v>0</v>
      </c>
      <c r="F1232" s="1">
        <v>0</v>
      </c>
      <c r="G1232" s="2">
        <f t="shared" si="22"/>
        <v>1449156.8205900001</v>
      </c>
      <c r="H1232" s="2">
        <f t="shared" si="23"/>
        <v>0.66999999992549419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4385678.0999999996</v>
      </c>
      <c r="D1233" s="1">
        <f>BILANCA!E256</f>
        <v>4923298.28</v>
      </c>
      <c r="E1233" s="1">
        <v>0</v>
      </c>
      <c r="F1233" s="1">
        <v>0</v>
      </c>
      <c r="G1233" s="2">
        <f t="shared" si="22"/>
        <v>3558068.665</v>
      </c>
      <c r="H1233" s="2">
        <f t="shared" si="23"/>
        <v>0.37999999988824129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41244698.25</v>
      </c>
      <c r="D1236" s="1">
        <f>BILANCA!E259</f>
        <v>51244569.5</v>
      </c>
      <c r="E1236" s="1">
        <v>0</v>
      </c>
      <c r="F1236" s="1">
        <v>0</v>
      </c>
      <c r="G1236" s="2">
        <f t="shared" si="22"/>
        <v>36364660.824249998</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41244698.25</v>
      </c>
      <c r="D1237" s="1">
        <f>BILANCA!E260</f>
        <v>51244569.5</v>
      </c>
      <c r="E1237" s="1">
        <v>0</v>
      </c>
      <c r="F1237" s="1">
        <v>0</v>
      </c>
      <c r="G1237" s="2">
        <f t="shared" si="22"/>
        <v>36508394.661499999</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2064831.27</v>
      </c>
      <c r="D1240" s="1">
        <f>BILANCA!E264</f>
        <v>1782710.01</v>
      </c>
      <c r="E1240" s="1">
        <v>0</v>
      </c>
      <c r="F1240" s="1">
        <v>0</v>
      </c>
      <c r="G1240" s="2">
        <f t="shared" si="22"/>
        <v>1446974.5815300001</v>
      </c>
      <c r="H1240" s="2">
        <f t="shared" si="23"/>
        <v>0.28000000002793968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39986.480000000003</v>
      </c>
      <c r="D1241" s="1">
        <f>BILANCA!E265</f>
        <v>74834.570000000007</v>
      </c>
      <c r="E1241" s="1">
        <v>0</v>
      </c>
      <c r="F1241" s="1">
        <v>0</v>
      </c>
      <c r="G1241" s="2">
        <f t="shared" si="22"/>
        <v>48931.149960000002</v>
      </c>
      <c r="H1241" s="2">
        <f t="shared" si="23"/>
        <v>0.9099999999962165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35452.370000000003</v>
      </c>
      <c r="D1242" s="1">
        <f>BILANCA!E266</f>
        <v>30876.18</v>
      </c>
      <c r="E1242" s="1">
        <v>0</v>
      </c>
      <c r="F1242" s="1">
        <v>0</v>
      </c>
      <c r="G1242" s="2">
        <f t="shared" ref="G1242:G1479" si="24">B1242/1000*C1242+B1242/500*D1242</f>
        <v>25176.025070000003</v>
      </c>
      <c r="H1242" s="2">
        <f t="shared" si="23"/>
        <v>0.55000000000291038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4350225.7300000004</v>
      </c>
      <c r="D1243" s="1">
        <f>BILANCA!E267</f>
        <v>4892422.0999999996</v>
      </c>
      <c r="E1243" s="1">
        <v>0</v>
      </c>
      <c r="F1243" s="1">
        <v>0</v>
      </c>
      <c r="G1243" s="2">
        <f t="shared" si="24"/>
        <v>3675118.1818000004</v>
      </c>
      <c r="H1243" s="2">
        <f t="shared" si="23"/>
        <v>0.36999999918043613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654.84</v>
      </c>
      <c r="D1244" s="1">
        <f>BILANCA!E268</f>
        <v>852.6</v>
      </c>
      <c r="E1244" s="1">
        <v>0</v>
      </c>
      <c r="F1244" s="1">
        <v>0</v>
      </c>
      <c r="G1244" s="2">
        <f t="shared" si="24"/>
        <v>615.97044000000005</v>
      </c>
      <c r="H1244" s="2">
        <f t="shared" si="23"/>
        <v>0.55999999999994543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274961.08</v>
      </c>
      <c r="D1247" s="1">
        <f>BILANCA!E271</f>
        <v>268103.5</v>
      </c>
      <c r="E1247" s="1">
        <v>0</v>
      </c>
      <c r="F1247" s="1">
        <v>0</v>
      </c>
      <c r="G1247" s="2">
        <f t="shared" si="24"/>
        <v>214148.37312</v>
      </c>
      <c r="H1247" s="2">
        <f t="shared" si="23"/>
        <v>0.58000000001629815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1335424.33</v>
      </c>
      <c r="D1264" s="1">
        <f>BILANCA!E288</f>
        <v>1388154.79</v>
      </c>
      <c r="E1264" s="1">
        <v>0</v>
      </c>
      <c r="F1264" s="1">
        <v>0</v>
      </c>
      <c r="G1264" s="2">
        <f t="shared" si="24"/>
        <v>1155397.2287100002</v>
      </c>
      <c r="H1264" s="2">
        <f t="shared" si="23"/>
        <v>0.5400000000372529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727490.39</v>
      </c>
      <c r="D1266" s="1">
        <f>BILANCA!E290</f>
        <v>1927634.8</v>
      </c>
      <c r="E1266" s="1">
        <v>0</v>
      </c>
      <c r="F1266" s="1">
        <v>0</v>
      </c>
      <c r="G1266" s="2">
        <f t="shared" si="24"/>
        <v>1296921.0771699999</v>
      </c>
      <c r="H1266" s="2">
        <f t="shared" si="23"/>
        <v>0.58999999996740371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517718.24</v>
      </c>
      <c r="D1268" s="1">
        <f>BILANCA!E292</f>
        <v>477893.76</v>
      </c>
      <c r="E1268" s="1">
        <v>0</v>
      </c>
      <c r="F1268" s="1">
        <v>0</v>
      </c>
      <c r="G1268" s="2">
        <f t="shared" si="24"/>
        <v>419949.14159999997</v>
      </c>
      <c r="H1268" s="2">
        <f t="shared" si="23"/>
        <v>0.47999999998137355</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48917.74</v>
      </c>
      <c r="D1273" s="1">
        <f>BILANCA!E297</f>
        <v>134680.15</v>
      </c>
      <c r="E1273" s="1">
        <v>0</v>
      </c>
      <c r="F1273" s="1">
        <v>0</v>
      </c>
      <c r="G1273" s="2">
        <f t="shared" si="24"/>
        <v>92300.631599999993</v>
      </c>
      <c r="H1273" s="2">
        <f t="shared" si="23"/>
        <v>0.4099999999962165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722306.19</v>
      </c>
      <c r="D1274" s="1">
        <f>BILANCA!E298</f>
        <v>29066.04</v>
      </c>
      <c r="E1274" s="1">
        <v>0</v>
      </c>
      <c r="F1274" s="1">
        <v>0</v>
      </c>
      <c r="G1274" s="2">
        <f t="shared" si="24"/>
        <v>227107.53656999997</v>
      </c>
      <c r="H1274" s="2">
        <f t="shared" si="23"/>
        <v>0.22999999994499376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8199.19</v>
      </c>
      <c r="D1275" s="1">
        <f>BILANCA!E299</f>
        <v>4548.41</v>
      </c>
      <c r="E1275" s="1">
        <v>0</v>
      </c>
      <c r="F1275" s="1">
        <v>0</v>
      </c>
      <c r="G1275" s="2">
        <f t="shared" si="24"/>
        <v>5050.4349199999997</v>
      </c>
      <c r="H1275" s="2">
        <f t="shared" si="23"/>
        <v>0.6000000000003638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23650.37</v>
      </c>
      <c r="D1278" s="1">
        <f>BILANCA!E302</f>
        <v>31557.11</v>
      </c>
      <c r="E1278" s="1">
        <v>0</v>
      </c>
      <c r="F1278" s="1">
        <v>0</v>
      </c>
      <c r="G1278" s="2">
        <f t="shared" si="24"/>
        <v>25595.554049999999</v>
      </c>
      <c r="H1278" s="2">
        <f t="shared" si="23"/>
        <v>0.47999999999956344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3871118.6500000004</v>
      </c>
      <c r="D1299" s="6">
        <f>'RAS-funkcijski'!E5</f>
        <v>4760423.12</v>
      </c>
      <c r="E1299" s="6">
        <v>0</v>
      </c>
      <c r="F1299" s="6">
        <v>0</v>
      </c>
      <c r="G1299" s="7">
        <f t="shared" si="24"/>
        <v>13391.964890000001</v>
      </c>
      <c r="H1299" s="7">
        <f t="shared" si="23"/>
        <v>0.46999999973922968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3217315.16</v>
      </c>
      <c r="D1300" s="1">
        <f>'RAS-funkcijski'!E6</f>
        <v>4106161.36</v>
      </c>
      <c r="E1300" s="1">
        <v>0</v>
      </c>
      <c r="F1300" s="1">
        <v>0</v>
      </c>
      <c r="G1300" s="2">
        <f t="shared" si="24"/>
        <v>22859.27576</v>
      </c>
      <c r="H1300" s="2">
        <f t="shared" si="23"/>
        <v>0.52000000001862645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3217315.16</v>
      </c>
      <c r="D1301" s="1">
        <f>'RAS-funkcijski'!E7</f>
        <v>4106161.36</v>
      </c>
      <c r="E1301" s="1">
        <v>0</v>
      </c>
      <c r="F1301" s="1">
        <v>0</v>
      </c>
      <c r="G1301" s="2">
        <f t="shared" si="24"/>
        <v>34288.913639999999</v>
      </c>
      <c r="H1301" s="2">
        <f t="shared" si="23"/>
        <v>0.52000000001862645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100238.88</v>
      </c>
      <c r="D1313" s="1">
        <f>'RAS-funkcijski'!E19</f>
        <v>105890.79</v>
      </c>
      <c r="E1313" s="1">
        <v>0</v>
      </c>
      <c r="F1313" s="1">
        <v>0</v>
      </c>
      <c r="G1313" s="2">
        <f t="shared" si="24"/>
        <v>4680.3068999999996</v>
      </c>
      <c r="H1313" s="2">
        <f t="shared" si="23"/>
        <v>0.33000000000174623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553564.61</v>
      </c>
      <c r="D1314" s="1">
        <f>'RAS-funkcijski'!E20</f>
        <v>548370.97</v>
      </c>
      <c r="E1314" s="1">
        <v>0</v>
      </c>
      <c r="F1314" s="1">
        <v>0</v>
      </c>
      <c r="G1314" s="2">
        <f t="shared" si="24"/>
        <v>26404.904799999997</v>
      </c>
      <c r="H1314" s="2">
        <f t="shared" si="23"/>
        <v>0.42000000004190952</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57802.33</v>
      </c>
      <c r="D1316" s="1">
        <f>'RAS-funkcijski'!E22</f>
        <v>33272.43</v>
      </c>
      <c r="E1316" s="1">
        <v>0</v>
      </c>
      <c r="F1316" s="1">
        <v>0</v>
      </c>
      <c r="G1316" s="2">
        <f t="shared" si="24"/>
        <v>2238.2494200000001</v>
      </c>
      <c r="H1316" s="2">
        <f t="shared" si="23"/>
        <v>0.76000000000203727</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57802.33</v>
      </c>
      <c r="D1318" s="1">
        <f>'RAS-funkcijski'!E24</f>
        <v>33272.43</v>
      </c>
      <c r="E1318" s="1">
        <v>0</v>
      </c>
      <c r="F1318" s="1">
        <v>0</v>
      </c>
      <c r="G1318" s="2">
        <f t="shared" si="24"/>
        <v>2486.9438</v>
      </c>
      <c r="H1318" s="2">
        <f t="shared" si="23"/>
        <v>0.76000000000203727</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246865</v>
      </c>
      <c r="D1322" s="1">
        <f>'RAS-funkcijski'!E28</f>
        <v>246865</v>
      </c>
      <c r="E1322" s="1">
        <v>0</v>
      </c>
      <c r="F1322" s="1">
        <v>0</v>
      </c>
      <c r="G1322" s="2">
        <f t="shared" si="24"/>
        <v>17774.28</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238900</v>
      </c>
      <c r="D1324" s="1">
        <f>'RAS-funkcijski'!E30</f>
        <v>238900</v>
      </c>
      <c r="E1324" s="1">
        <v>0</v>
      </c>
      <c r="F1324" s="1">
        <v>0</v>
      </c>
      <c r="G1324" s="2">
        <f t="shared" si="24"/>
        <v>18634.199999999997</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7965</v>
      </c>
      <c r="D1328" s="1">
        <f>'RAS-funkcijski'!E34</f>
        <v>7965</v>
      </c>
      <c r="E1328" s="1">
        <v>0</v>
      </c>
      <c r="F1328" s="1">
        <v>0</v>
      </c>
      <c r="G1328" s="2">
        <f t="shared" si="24"/>
        <v>716.84999999999991</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133284.75</v>
      </c>
      <c r="D1329" s="1">
        <f>'RAS-funkcijski'!E35</f>
        <v>189755.23</v>
      </c>
      <c r="E1329" s="1">
        <v>0</v>
      </c>
      <c r="F1329" s="1">
        <v>0</v>
      </c>
      <c r="G1329" s="2">
        <f t="shared" si="24"/>
        <v>15896.651510000002</v>
      </c>
      <c r="H1329" s="2">
        <f t="shared" si="23"/>
        <v>0.48000000001047738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44754.75</v>
      </c>
      <c r="D1333" s="1">
        <f>'RAS-funkcijski'!E39</f>
        <v>48657.75</v>
      </c>
      <c r="E1333" s="1">
        <v>0</v>
      </c>
      <c r="F1333" s="1">
        <v>0</v>
      </c>
      <c r="G1333" s="2">
        <f t="shared" si="24"/>
        <v>4972.4587500000007</v>
      </c>
      <c r="H1333" s="2">
        <f t="shared" si="23"/>
        <v>0.5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44754.75</v>
      </c>
      <c r="D1334" s="1">
        <f>'RAS-funkcijski'!E40</f>
        <v>48657.75</v>
      </c>
      <c r="E1334" s="1">
        <v>0</v>
      </c>
      <c r="F1334" s="1">
        <v>0</v>
      </c>
      <c r="G1334" s="2">
        <f t="shared" si="24"/>
        <v>5114.5289999999995</v>
      </c>
      <c r="H1334" s="2">
        <f t="shared" si="23"/>
        <v>0.5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88530</v>
      </c>
      <c r="D1355" s="1">
        <f>'RAS-funkcijski'!E61</f>
        <v>141097.48000000001</v>
      </c>
      <c r="E1355" s="1">
        <v>0</v>
      </c>
      <c r="F1355" s="1">
        <v>0</v>
      </c>
      <c r="G1355" s="2">
        <f t="shared" si="24"/>
        <v>21131.32272</v>
      </c>
      <c r="H1355" s="2">
        <f t="shared" si="27"/>
        <v>0.48000000001047738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88530</v>
      </c>
      <c r="D1359" s="1">
        <f>'RAS-funkcijski'!E65</f>
        <v>141097.48000000001</v>
      </c>
      <c r="E1359" s="1">
        <v>0</v>
      </c>
      <c r="F1359" s="1">
        <v>0</v>
      </c>
      <c r="G1359" s="2">
        <f t="shared" si="24"/>
        <v>22614.222560000002</v>
      </c>
      <c r="H1359" s="2">
        <f t="shared" si="27"/>
        <v>0.48000000001047738</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1328714.7900000003</v>
      </c>
      <c r="D1369" s="1">
        <f>'RAS-funkcijski'!E75</f>
        <v>1476397.4000000001</v>
      </c>
      <c r="E1369" s="1">
        <v>0</v>
      </c>
      <c r="F1369" s="1">
        <v>0</v>
      </c>
      <c r="G1369" s="2">
        <f t="shared" si="24"/>
        <v>303987.18089000002</v>
      </c>
      <c r="H1369" s="2">
        <f t="shared" si="27"/>
        <v>0.60999999986961484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434771.15</v>
      </c>
      <c r="D1370" s="1">
        <f>'RAS-funkcijski'!E76</f>
        <v>562336.5</v>
      </c>
      <c r="E1370" s="1">
        <v>0</v>
      </c>
      <c r="F1370" s="1">
        <v>0</v>
      </c>
      <c r="G1370" s="2">
        <f t="shared" si="24"/>
        <v>112279.97879999998</v>
      </c>
      <c r="H1370" s="2">
        <f t="shared" si="27"/>
        <v>0.65000000002328306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216344.46</v>
      </c>
      <c r="D1371" s="1">
        <f>'RAS-funkcijski'!E77</f>
        <v>216228.06</v>
      </c>
      <c r="E1371" s="1">
        <v>0</v>
      </c>
      <c r="F1371" s="1">
        <v>0</v>
      </c>
      <c r="G1371" s="2">
        <f t="shared" si="24"/>
        <v>47362.442339999994</v>
      </c>
      <c r="H1371" s="2">
        <f t="shared" si="27"/>
        <v>0.51999999998952262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552478.69999999995</v>
      </c>
      <c r="D1373" s="1">
        <f>'RAS-funkcijski'!E79</f>
        <v>591903.04</v>
      </c>
      <c r="E1373" s="1">
        <v>0</v>
      </c>
      <c r="F1373" s="1">
        <v>0</v>
      </c>
      <c r="G1373" s="2">
        <f t="shared" si="24"/>
        <v>130221.3585</v>
      </c>
      <c r="H1373" s="2">
        <f t="shared" si="27"/>
        <v>0.34000000008381903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83714.61</v>
      </c>
      <c r="D1374" s="1">
        <f>'RAS-funkcijski'!E80</f>
        <v>69740.2</v>
      </c>
      <c r="E1374" s="1">
        <v>0</v>
      </c>
      <c r="F1374" s="1">
        <v>0</v>
      </c>
      <c r="G1374" s="2">
        <f t="shared" si="24"/>
        <v>16962.820759999999</v>
      </c>
      <c r="H1374" s="2">
        <f t="shared" si="27"/>
        <v>0.58999999999650754</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41405.870000000003</v>
      </c>
      <c r="D1375" s="1">
        <f>'RAS-funkcijski'!E81</f>
        <v>36189.599999999999</v>
      </c>
      <c r="E1375" s="1">
        <v>0</v>
      </c>
      <c r="F1375" s="1">
        <v>0</v>
      </c>
      <c r="G1375" s="2">
        <f t="shared" si="24"/>
        <v>8761.45039</v>
      </c>
      <c r="H1375" s="2">
        <f t="shared" si="27"/>
        <v>0.52999999999883585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4106669.12</v>
      </c>
      <c r="D1376" s="1">
        <f>'RAS-funkcijski'!E82</f>
        <v>6714994.6899999995</v>
      </c>
      <c r="E1376" s="1">
        <v>0</v>
      </c>
      <c r="F1376" s="1">
        <v>0</v>
      </c>
      <c r="G1376" s="2">
        <f t="shared" si="24"/>
        <v>1367859.3629999999</v>
      </c>
      <c r="H1376" s="2">
        <f t="shared" si="27"/>
        <v>0.43000000063329935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39561.279999999999</v>
      </c>
      <c r="D1377" s="1">
        <f>'RAS-funkcijski'!E83</f>
        <v>0</v>
      </c>
      <c r="E1377" s="1">
        <v>0</v>
      </c>
      <c r="F1377" s="1">
        <v>0</v>
      </c>
      <c r="G1377" s="2">
        <f t="shared" si="24"/>
        <v>3125.34112</v>
      </c>
      <c r="H1377" s="2">
        <f t="shared" si="27"/>
        <v>0.27999999999883585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3084938.23</v>
      </c>
      <c r="D1378" s="1">
        <f>'RAS-funkcijski'!E84</f>
        <v>5802500.5099999998</v>
      </c>
      <c r="E1378" s="1">
        <v>0</v>
      </c>
      <c r="F1378" s="1">
        <v>0</v>
      </c>
      <c r="G1378" s="2">
        <f t="shared" si="24"/>
        <v>1175195.1400000001</v>
      </c>
      <c r="H1378" s="2">
        <f t="shared" si="27"/>
        <v>0.72000000020489097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6104.2</v>
      </c>
      <c r="D1379" s="1">
        <f>'RAS-funkcijski'!E85</f>
        <v>7806.1</v>
      </c>
      <c r="E1379" s="1">
        <v>0</v>
      </c>
      <c r="F1379" s="1">
        <v>0</v>
      </c>
      <c r="G1379" s="2">
        <f t="shared" si="24"/>
        <v>1759.0284000000001</v>
      </c>
      <c r="H1379" s="2">
        <f t="shared" si="27"/>
        <v>0.3000000000001819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335377.2</v>
      </c>
      <c r="D1380" s="1">
        <f>'RAS-funkcijski'!E86</f>
        <v>340398.82</v>
      </c>
      <c r="E1380" s="1">
        <v>0</v>
      </c>
      <c r="F1380" s="1">
        <v>0</v>
      </c>
      <c r="G1380" s="2">
        <f t="shared" si="24"/>
        <v>83326.336880000003</v>
      </c>
      <c r="H1380" s="2">
        <f t="shared" si="27"/>
        <v>0.38000000000465661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640688.21</v>
      </c>
      <c r="D1382" s="1">
        <f>'RAS-funkcijski'!E88</f>
        <v>564289.26</v>
      </c>
      <c r="E1382" s="1">
        <v>0</v>
      </c>
      <c r="F1382" s="1">
        <v>0</v>
      </c>
      <c r="G1382" s="2">
        <f t="shared" si="24"/>
        <v>148618.40532000002</v>
      </c>
      <c r="H1382" s="2">
        <f t="shared" si="27"/>
        <v>0.46999999997206032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273203.31</v>
      </c>
      <c r="D1383" s="1">
        <f>'RAS-funkcijski'!E89</f>
        <v>432038.3</v>
      </c>
      <c r="E1383" s="1">
        <v>0</v>
      </c>
      <c r="F1383" s="1">
        <v>0</v>
      </c>
      <c r="G1383" s="2">
        <f t="shared" si="24"/>
        <v>96668.792350000003</v>
      </c>
      <c r="H1383" s="2">
        <f t="shared" si="27"/>
        <v>0.60999999998603016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273203.31</v>
      </c>
      <c r="D1400" s="1">
        <f>'RAS-funkcijski'!E106</f>
        <v>432038.3</v>
      </c>
      <c r="E1400" s="1">
        <v>0</v>
      </c>
      <c r="F1400" s="1">
        <v>0</v>
      </c>
      <c r="G1400" s="2">
        <f t="shared" si="24"/>
        <v>116002.55081999999</v>
      </c>
      <c r="H1400" s="2">
        <f t="shared" si="27"/>
        <v>0.60999999998603016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2426542.71</v>
      </c>
      <c r="D1401" s="1">
        <f>'RAS-funkcijski'!E107</f>
        <v>3222028.32</v>
      </c>
      <c r="E1401" s="1">
        <v>0</v>
      </c>
      <c r="F1401" s="1">
        <v>0</v>
      </c>
      <c r="G1401" s="2">
        <f t="shared" si="24"/>
        <v>913671.73304999992</v>
      </c>
      <c r="H1401" s="2">
        <f t="shared" si="27"/>
        <v>0.60999999986961484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1868230.02</v>
      </c>
      <c r="D1402" s="1">
        <f>'RAS-funkcijski'!E108</f>
        <v>2415402.84</v>
      </c>
      <c r="E1402" s="1">
        <v>0</v>
      </c>
      <c r="F1402" s="1">
        <v>0</v>
      </c>
      <c r="G1402" s="2">
        <f t="shared" si="24"/>
        <v>696699.71279999986</v>
      </c>
      <c r="H1402" s="2">
        <f t="shared" si="27"/>
        <v>0.18000000016763806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421221.5</v>
      </c>
      <c r="D1403" s="1">
        <f>'RAS-funkcijski'!E109</f>
        <v>318182.55</v>
      </c>
      <c r="E1403" s="1">
        <v>0</v>
      </c>
      <c r="F1403" s="1">
        <v>0</v>
      </c>
      <c r="G1403" s="2">
        <f t="shared" si="24"/>
        <v>111046.59299999999</v>
      </c>
      <c r="H1403" s="2">
        <f t="shared" si="27"/>
        <v>0.95000000001164153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129336.19</v>
      </c>
      <c r="D1406" s="1">
        <f>'RAS-funkcijski'!E112</f>
        <v>484192.93</v>
      </c>
      <c r="E1406" s="1">
        <v>0</v>
      </c>
      <c r="F1406" s="1">
        <v>0</v>
      </c>
      <c r="G1406" s="2">
        <f t="shared" si="24"/>
        <v>118553.9814</v>
      </c>
      <c r="H1406" s="2">
        <f t="shared" si="27"/>
        <v>0.26000000000931323</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7755</v>
      </c>
      <c r="D1407" s="1">
        <f>'RAS-funkcijski'!E113</f>
        <v>4250</v>
      </c>
      <c r="E1407" s="1">
        <v>0</v>
      </c>
      <c r="F1407" s="1">
        <v>0</v>
      </c>
      <c r="G1407" s="2">
        <f t="shared" si="24"/>
        <v>1771.7950000000001</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755495.95</v>
      </c>
      <c r="D1408" s="1">
        <f>'RAS-funkcijski'!E114</f>
        <v>4889159.55</v>
      </c>
      <c r="E1408" s="1">
        <v>0</v>
      </c>
      <c r="F1408" s="1">
        <v>0</v>
      </c>
      <c r="G1408" s="2">
        <f t="shared" si="24"/>
        <v>1158719.6555000001</v>
      </c>
      <c r="H1408" s="2">
        <f t="shared" si="27"/>
        <v>0.50000000023283064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344551.77</v>
      </c>
      <c r="D1409" s="1">
        <f>'RAS-funkcijski'!E115</f>
        <v>3498110.98</v>
      </c>
      <c r="E1409" s="1">
        <v>0</v>
      </c>
      <c r="F1409" s="1">
        <v>0</v>
      </c>
      <c r="G1409" s="2">
        <f t="shared" si="24"/>
        <v>814825.88403000007</v>
      </c>
      <c r="H1409" s="2">
        <f t="shared" si="2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138572.82999999999</v>
      </c>
      <c r="D1410" s="1">
        <f>'RAS-funkcijski'!E116</f>
        <v>3173962.77</v>
      </c>
      <c r="E1410" s="1">
        <v>0</v>
      </c>
      <c r="F1410" s="1">
        <v>0</v>
      </c>
      <c r="G1410" s="2">
        <f t="shared" si="24"/>
        <v>726487.81744000001</v>
      </c>
      <c r="H1410" s="2">
        <f t="shared" si="27"/>
        <v>0.39999999999417923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205978.94</v>
      </c>
      <c r="D1411" s="1">
        <f>'RAS-funkcijski'!E117</f>
        <v>324148.21000000002</v>
      </c>
      <c r="E1411" s="1">
        <v>0</v>
      </c>
      <c r="F1411" s="1">
        <v>0</v>
      </c>
      <c r="G1411" s="2">
        <f t="shared" si="24"/>
        <v>96533.115680000003</v>
      </c>
      <c r="H1411" s="2">
        <f t="shared" si="27"/>
        <v>0.27000000001862645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55996.25</v>
      </c>
      <c r="D1412" s="1">
        <f>'RAS-funkcijski'!E118</f>
        <v>56000</v>
      </c>
      <c r="E1412" s="1">
        <v>0</v>
      </c>
      <c r="F1412" s="1">
        <v>0</v>
      </c>
      <c r="G1412" s="2">
        <f t="shared" si="24"/>
        <v>19151.572500000002</v>
      </c>
      <c r="H1412" s="2">
        <f t="shared" si="27"/>
        <v>0.25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55996.25</v>
      </c>
      <c r="D1414" s="1">
        <f>'RAS-funkcijski'!E120</f>
        <v>56000</v>
      </c>
      <c r="E1414" s="1">
        <v>0</v>
      </c>
      <c r="F1414" s="1">
        <v>0</v>
      </c>
      <c r="G1414" s="2">
        <f t="shared" si="24"/>
        <v>19487.565000000002</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227941.8</v>
      </c>
      <c r="D1419" s="1">
        <f>'RAS-funkcijski'!E125</f>
        <v>257403.17</v>
      </c>
      <c r="E1419" s="1">
        <v>0</v>
      </c>
      <c r="F1419" s="1">
        <v>0</v>
      </c>
      <c r="G1419" s="2">
        <f t="shared" si="24"/>
        <v>89872.524940000003</v>
      </c>
      <c r="H1419" s="2">
        <f t="shared" si="27"/>
        <v>0.37000000002444722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33598.449999999997</v>
      </c>
      <c r="D1420" s="1">
        <f>'RAS-funkcijski'!E126</f>
        <v>40759.47</v>
      </c>
      <c r="E1420" s="1">
        <v>0</v>
      </c>
      <c r="F1420" s="1">
        <v>0</v>
      </c>
      <c r="G1420" s="2">
        <f t="shared" si="24"/>
        <v>14044.32158</v>
      </c>
      <c r="H1420" s="2">
        <f t="shared" si="27"/>
        <v>0.91999999999825377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93407.679999999993</v>
      </c>
      <c r="D1421" s="1">
        <f>'RAS-funkcijski'!E127</f>
        <v>1036885.93</v>
      </c>
      <c r="E1421" s="1">
        <v>0</v>
      </c>
      <c r="F1421" s="1">
        <v>0</v>
      </c>
      <c r="G1421" s="2">
        <f t="shared" si="24"/>
        <v>266563.08341999998</v>
      </c>
      <c r="H1421" s="2">
        <f t="shared" si="27"/>
        <v>0.38999999995576218</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644700.64</v>
      </c>
      <c r="D1423" s="1">
        <f>'RAS-funkcijski'!E129</f>
        <v>712577.56</v>
      </c>
      <c r="E1423" s="1">
        <v>0</v>
      </c>
      <c r="F1423" s="1">
        <v>0</v>
      </c>
      <c r="G1423" s="2">
        <f t="shared" si="24"/>
        <v>258731.97000000003</v>
      </c>
      <c r="H1423" s="2">
        <f t="shared" si="27"/>
        <v>0.79999999993015081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644700.64</v>
      </c>
      <c r="D1432" s="1">
        <f>'RAS-funkcijski'!E138</f>
        <v>712577.56</v>
      </c>
      <c r="E1432" s="1">
        <v>0</v>
      </c>
      <c r="F1432" s="1">
        <v>0</v>
      </c>
      <c r="G1432" s="2">
        <f t="shared" si="24"/>
        <v>277360.67184000002</v>
      </c>
      <c r="H1432" s="2">
        <f t="shared" si="27"/>
        <v>0.79999999993015081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13844397.25</v>
      </c>
      <c r="D1435" s="13">
        <f>'RAS-funkcijski'!E141</f>
        <v>22677511.600000001</v>
      </c>
      <c r="E1435" s="13">
        <v>0</v>
      </c>
      <c r="F1435" s="13">
        <v>0</v>
      </c>
      <c r="G1435" s="14">
        <f t="shared" si="24"/>
        <v>8110320.6016500005</v>
      </c>
      <c r="H1435" s="14">
        <f t="shared" si="27"/>
        <v>0.64999999850988388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213683.72</v>
      </c>
      <c r="D1436" s="6">
        <f>'P-VRIO'!E5</f>
        <v>8784.9699999999993</v>
      </c>
      <c r="E1436" s="6">
        <v>0</v>
      </c>
      <c r="F1436" s="6">
        <v>0</v>
      </c>
      <c r="G1436" s="7">
        <f t="shared" si="24"/>
        <v>231.25366</v>
      </c>
      <c r="H1436" s="7">
        <f t="shared" si="27"/>
        <v>0.30999999999949068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213683.72</v>
      </c>
      <c r="D1437" s="1">
        <f>'P-VRIO'!E6</f>
        <v>0</v>
      </c>
      <c r="E1437" s="1">
        <v>0</v>
      </c>
      <c r="F1437" s="1">
        <v>0</v>
      </c>
      <c r="G1437" s="2">
        <f t="shared" si="24"/>
        <v>427.36743999999999</v>
      </c>
      <c r="H1437" s="2">
        <f t="shared" si="27"/>
        <v>0.27999999999883585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213683.72</v>
      </c>
      <c r="D1438" s="1">
        <f>'P-VRIO'!E7</f>
        <v>0</v>
      </c>
      <c r="E1438" s="1">
        <v>0</v>
      </c>
      <c r="F1438" s="1">
        <v>0</v>
      </c>
      <c r="G1438" s="2">
        <f t="shared" si="24"/>
        <v>641.05115999999998</v>
      </c>
      <c r="H1438" s="2">
        <f t="shared" si="27"/>
        <v>0.27999999999883585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213683.72</v>
      </c>
      <c r="D1439" s="1">
        <f>'P-VRIO'!E8</f>
        <v>0</v>
      </c>
      <c r="E1439" s="1">
        <v>0</v>
      </c>
      <c r="F1439" s="1">
        <v>0</v>
      </c>
      <c r="G1439" s="2">
        <f t="shared" si="24"/>
        <v>854.73487999999998</v>
      </c>
      <c r="H1439" s="2">
        <f t="shared" si="27"/>
        <v>0.27999999999883585</v>
      </c>
      <c r="I1439" s="10">
        <f t="shared" ref="I1439:I1444" si="28">G1439*H1439</f>
        <v>239.32576639900495</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8784.9699999999993</v>
      </c>
      <c r="E1453" s="1">
        <v>0</v>
      </c>
      <c r="F1453" s="1">
        <v>0</v>
      </c>
      <c r="G1453" s="2">
        <f t="shared" si="24"/>
        <v>316.25891999999993</v>
      </c>
      <c r="H1453" s="2">
        <f t="shared" si="27"/>
        <v>3.0000000000654836E-2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8784.9699999999993</v>
      </c>
      <c r="E1454" s="1">
        <v>0</v>
      </c>
      <c r="F1454" s="1">
        <v>0</v>
      </c>
      <c r="G1454" s="2">
        <f t="shared" si="24"/>
        <v>333.82885999999996</v>
      </c>
      <c r="H1454" s="2">
        <f t="shared" si="27"/>
        <v>3.0000000000654836E-2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8784.9699999999993</v>
      </c>
      <c r="E1456" s="1">
        <v>0</v>
      </c>
      <c r="F1456" s="1">
        <v>0</v>
      </c>
      <c r="G1456" s="2">
        <f t="shared" si="24"/>
        <v>368.96873999999997</v>
      </c>
      <c r="H1456" s="2">
        <f t="shared" si="27"/>
        <v>3.0000000000654836E-2</v>
      </c>
      <c r="I1456" s="10">
        <f t="shared" si="30"/>
        <v>11.069062200241612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2580632.96</v>
      </c>
      <c r="D1480" s="6"/>
      <c r="E1480" s="6">
        <v>0</v>
      </c>
      <c r="F1480" s="6">
        <v>0</v>
      </c>
      <c r="G1480" s="7">
        <f t="shared" ref="G1480:G1580" si="34">B1480/1000*C1480</f>
        <v>2580.6329599999999</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31806135.600000001</v>
      </c>
      <c r="D1481" s="1">
        <v>0</v>
      </c>
      <c r="E1481" s="1">
        <v>0</v>
      </c>
      <c r="F1481" s="1">
        <v>0</v>
      </c>
      <c r="G1481" s="2">
        <f t="shared" si="34"/>
        <v>63612.271200000003</v>
      </c>
      <c r="H1481" s="2">
        <f t="shared" si="35"/>
        <v>0.39999999850988388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1374033.81</v>
      </c>
      <c r="D1482" s="1">
        <v>0</v>
      </c>
      <c r="E1482" s="1">
        <v>0</v>
      </c>
      <c r="F1482" s="1">
        <v>0</v>
      </c>
      <c r="G1482" s="2">
        <f t="shared" si="34"/>
        <v>4122.1014300000006</v>
      </c>
      <c r="H1482" s="2">
        <f t="shared" si="35"/>
        <v>0.18999999994412065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22161594.630000003</v>
      </c>
      <c r="D1483" s="1">
        <v>0</v>
      </c>
      <c r="E1483" s="1">
        <v>0</v>
      </c>
      <c r="F1483" s="1">
        <v>0</v>
      </c>
      <c r="G1483" s="2">
        <f t="shared" si="34"/>
        <v>88646.378520000013</v>
      </c>
      <c r="H1483" s="2">
        <f t="shared" si="35"/>
        <v>0.36999999731779099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7771846.7800000003</v>
      </c>
      <c r="D1484" s="1">
        <v>0</v>
      </c>
      <c r="E1484" s="1">
        <v>0</v>
      </c>
      <c r="F1484" s="1">
        <v>0</v>
      </c>
      <c r="G1484" s="2">
        <f t="shared" si="34"/>
        <v>38859.233899999999</v>
      </c>
      <c r="H1484" s="2">
        <f t="shared" si="35"/>
        <v>0.21999999973922968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5876949.5</v>
      </c>
      <c r="D1485" s="1">
        <v>0</v>
      </c>
      <c r="E1485" s="1">
        <v>0</v>
      </c>
      <c r="F1485" s="1">
        <v>0</v>
      </c>
      <c r="G1485" s="2">
        <f t="shared" si="34"/>
        <v>35261.697</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26289.86</v>
      </c>
      <c r="D1486" s="1">
        <v>0</v>
      </c>
      <c r="E1486" s="1">
        <v>0</v>
      </c>
      <c r="F1486" s="1">
        <v>0</v>
      </c>
      <c r="G1486" s="2">
        <f t="shared" si="34"/>
        <v>184.02902</v>
      </c>
      <c r="H1486" s="2">
        <f t="shared" si="35"/>
        <v>0.13999999999941792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790716.91</v>
      </c>
      <c r="D1487" s="1">
        <v>0</v>
      </c>
      <c r="E1487" s="1">
        <v>0</v>
      </c>
      <c r="F1487" s="1">
        <v>0</v>
      </c>
      <c r="G1487" s="2">
        <f t="shared" si="34"/>
        <v>6325.7352800000008</v>
      </c>
      <c r="H1487" s="2">
        <f t="shared" si="35"/>
        <v>8.999999996740371E-2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2760115.46</v>
      </c>
      <c r="D1489" s="1">
        <v>0</v>
      </c>
      <c r="E1489" s="1">
        <v>0</v>
      </c>
      <c r="F1489" s="1">
        <v>0</v>
      </c>
      <c r="G1489" s="2">
        <f t="shared" si="34"/>
        <v>27601.154600000002</v>
      </c>
      <c r="H1489" s="2">
        <f t="shared" si="35"/>
        <v>0.4599999999627471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826747.18</v>
      </c>
      <c r="D1490" s="1">
        <v>0</v>
      </c>
      <c r="E1490" s="1">
        <v>0</v>
      </c>
      <c r="F1490" s="1">
        <v>0</v>
      </c>
      <c r="G1490" s="2">
        <f t="shared" si="34"/>
        <v>9094.2189799999996</v>
      </c>
      <c r="H1490" s="2">
        <f t="shared" si="35"/>
        <v>0.18000000005122274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4108928.94</v>
      </c>
      <c r="D1491" s="1">
        <v>0</v>
      </c>
      <c r="E1491" s="1">
        <v>0</v>
      </c>
      <c r="F1491" s="1">
        <v>0</v>
      </c>
      <c r="G1491" s="2">
        <f t="shared" si="34"/>
        <v>49307.147279999997</v>
      </c>
      <c r="H1491" s="2">
        <f t="shared" si="35"/>
        <v>6.0000000055879354E-2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8270507.1600000001</v>
      </c>
      <c r="D1492" s="1">
        <v>0</v>
      </c>
      <c r="E1492" s="1">
        <v>0</v>
      </c>
      <c r="F1492" s="1">
        <v>0</v>
      </c>
      <c r="G1492" s="2">
        <f t="shared" si="34"/>
        <v>107516.59307999999</v>
      </c>
      <c r="H1492" s="2">
        <f t="shared" si="35"/>
        <v>0.16000000014901161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30593085.209999997</v>
      </c>
      <c r="D1499" s="1">
        <v>0</v>
      </c>
      <c r="E1499" s="1">
        <v>0</v>
      </c>
      <c r="F1499" s="1">
        <v>0</v>
      </c>
      <c r="G1499" s="2">
        <f t="shared" si="34"/>
        <v>611861.70419999992</v>
      </c>
      <c r="H1499" s="2">
        <f t="shared" si="35"/>
        <v>0.20999999716877937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2100383.13</v>
      </c>
      <c r="D1500" s="1">
        <v>0</v>
      </c>
      <c r="E1500" s="1">
        <v>0</v>
      </c>
      <c r="F1500" s="1">
        <v>0</v>
      </c>
      <c r="G1500" s="2">
        <f t="shared" si="34"/>
        <v>44108.045729999998</v>
      </c>
      <c r="H1500" s="2">
        <f t="shared" si="35"/>
        <v>0.12999999988824129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21416551.449999999</v>
      </c>
      <c r="D1501" s="1">
        <v>0</v>
      </c>
      <c r="E1501" s="1">
        <v>0</v>
      </c>
      <c r="F1501" s="1">
        <v>0</v>
      </c>
      <c r="G1501" s="2">
        <f t="shared" si="34"/>
        <v>471164.13189999998</v>
      </c>
      <c r="H1501" s="2">
        <f t="shared" si="35"/>
        <v>0.44999999925494194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7505283.9699999997</v>
      </c>
      <c r="D1502" s="1">
        <v>0</v>
      </c>
      <c r="E1502" s="1">
        <v>0</v>
      </c>
      <c r="F1502" s="1">
        <v>0</v>
      </c>
      <c r="G1502" s="2">
        <f t="shared" si="34"/>
        <v>172621.53130999999</v>
      </c>
      <c r="H1502" s="2">
        <f t="shared" si="35"/>
        <v>3.0000000260770321E-2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5749025.8200000003</v>
      </c>
      <c r="D1503" s="1">
        <v>0</v>
      </c>
      <c r="E1503" s="1">
        <v>0</v>
      </c>
      <c r="F1503" s="1">
        <v>0</v>
      </c>
      <c r="G1503" s="2">
        <f t="shared" si="34"/>
        <v>137976.61968</v>
      </c>
      <c r="H1503" s="2">
        <f t="shared" si="35"/>
        <v>0.17999999970197678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26209.03</v>
      </c>
      <c r="D1504" s="1">
        <v>0</v>
      </c>
      <c r="E1504" s="1">
        <v>0</v>
      </c>
      <c r="F1504" s="1">
        <v>0</v>
      </c>
      <c r="G1504" s="2">
        <f t="shared" si="34"/>
        <v>655.22575000000006</v>
      </c>
      <c r="H1504" s="2">
        <f t="shared" si="35"/>
        <v>2.9999999998835847E-2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791668.78</v>
      </c>
      <c r="D1505" s="1">
        <v>0</v>
      </c>
      <c r="E1505" s="1">
        <v>0</v>
      </c>
      <c r="F1505" s="1">
        <v>0</v>
      </c>
      <c r="G1505" s="2">
        <f t="shared" si="34"/>
        <v>20583.388279999999</v>
      </c>
      <c r="H1505" s="2">
        <f t="shared" si="35"/>
        <v>0.21999999997206032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2761165.46</v>
      </c>
      <c r="D1507" s="1">
        <v>0</v>
      </c>
      <c r="E1507" s="1">
        <v>0</v>
      </c>
      <c r="F1507" s="1">
        <v>0</v>
      </c>
      <c r="G1507" s="2">
        <f t="shared" si="34"/>
        <v>77312.632880000005</v>
      </c>
      <c r="H1507" s="2">
        <f t="shared" si="35"/>
        <v>0.4599999999627471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826747.18</v>
      </c>
      <c r="D1508" s="1">
        <v>0</v>
      </c>
      <c r="E1508" s="1">
        <v>0</v>
      </c>
      <c r="F1508" s="1">
        <v>0</v>
      </c>
      <c r="G1508" s="2">
        <f t="shared" si="34"/>
        <v>23975.668220000003</v>
      </c>
      <c r="H1508" s="2">
        <f t="shared" si="35"/>
        <v>0.18000000005122274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3756451.21</v>
      </c>
      <c r="D1509" s="1">
        <v>0</v>
      </c>
      <c r="E1509" s="1">
        <v>0</v>
      </c>
      <c r="F1509" s="1">
        <v>0</v>
      </c>
      <c r="G1509" s="2">
        <f t="shared" si="34"/>
        <v>112693.53629999999</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7036326.1500000004</v>
      </c>
      <c r="D1510" s="1">
        <v>0</v>
      </c>
      <c r="E1510" s="1">
        <v>0</v>
      </c>
      <c r="F1510" s="1">
        <v>0</v>
      </c>
      <c r="G1510" s="2">
        <f t="shared" si="34"/>
        <v>218126.11065000002</v>
      </c>
      <c r="H1510" s="2">
        <f t="shared" si="35"/>
        <v>0.15000000037252903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39824.480000000003</v>
      </c>
      <c r="D1511" s="1">
        <v>0</v>
      </c>
      <c r="E1511" s="1">
        <v>0</v>
      </c>
      <c r="F1511" s="1">
        <v>0</v>
      </c>
      <c r="G1511" s="2">
        <f t="shared" si="34"/>
        <v>1274.38336</v>
      </c>
      <c r="H1511" s="2">
        <f t="shared" si="35"/>
        <v>0.48000000000320142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39824.480000000003</v>
      </c>
      <c r="D1514" s="1">
        <v>0</v>
      </c>
      <c r="E1514" s="1">
        <v>0</v>
      </c>
      <c r="F1514" s="1">
        <v>0</v>
      </c>
      <c r="G1514" s="2">
        <f t="shared" si="34"/>
        <v>1393.8568000000002</v>
      </c>
      <c r="H1514" s="2">
        <f t="shared" si="35"/>
        <v>0.48000000000320142</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3793683.3500000052</v>
      </c>
      <c r="D1517" s="1">
        <v>0</v>
      </c>
      <c r="E1517" s="1">
        <v>0</v>
      </c>
      <c r="F1517" s="1">
        <v>0</v>
      </c>
      <c r="G1517" s="2">
        <f t="shared" si="34"/>
        <v>144159.96730000019</v>
      </c>
      <c r="H1517" s="2">
        <f t="shared" si="35"/>
        <v>0.35000000521540642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3793683.3499999996</v>
      </c>
      <c r="D1576" s="1">
        <v>0</v>
      </c>
      <c r="E1576" s="1">
        <v>0</v>
      </c>
      <c r="F1576" s="1">
        <v>0</v>
      </c>
      <c r="G1576" s="2">
        <f t="shared" si="34"/>
        <v>367987.28495</v>
      </c>
      <c r="H1576" s="2">
        <f t="shared" si="35"/>
        <v>0.34999999962747097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77059.17</v>
      </c>
      <c r="D1577" s="1">
        <v>0</v>
      </c>
      <c r="E1577" s="1">
        <v>0</v>
      </c>
      <c r="F1577" s="1">
        <v>0</v>
      </c>
      <c r="G1577" s="2">
        <f t="shared" si="34"/>
        <v>7551.7986600000004</v>
      </c>
      <c r="H1577" s="2">
        <f t="shared" si="35"/>
        <v>0.16999999999825377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1312460.6200000001</v>
      </c>
      <c r="D1578" s="1">
        <v>0</v>
      </c>
      <c r="E1578" s="1">
        <v>0</v>
      </c>
      <c r="F1578" s="1">
        <v>0</v>
      </c>
      <c r="G1578" s="2">
        <f t="shared" si="34"/>
        <v>129933.60138000002</v>
      </c>
      <c r="H1578" s="2">
        <f t="shared" si="35"/>
        <v>0.37999999988824129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1926269.8</v>
      </c>
      <c r="D1579" s="1">
        <v>0</v>
      </c>
      <c r="E1579" s="1">
        <v>0</v>
      </c>
      <c r="F1579" s="1">
        <v>0</v>
      </c>
      <c r="G1579" s="2">
        <f t="shared" si="34"/>
        <v>192626.98</v>
      </c>
      <c r="H1579" s="2">
        <f t="shared" si="35"/>
        <v>0.19999999995343387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477893.76</v>
      </c>
      <c r="D1580" s="13">
        <v>0</v>
      </c>
      <c r="E1580" s="13">
        <v>0</v>
      </c>
      <c r="F1580" s="13">
        <v>0</v>
      </c>
      <c r="G1580" s="14">
        <f t="shared" si="34"/>
        <v>48267.269760000003</v>
      </c>
      <c r="H1580" s="14">
        <f t="shared" si="35"/>
        <v>0.23999999999068677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34442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23066817.460000001</v>
      </c>
      <c r="I16" s="170">
        <f>'PR-RAS'!E6</f>
        <v>26930037.300000004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16586472.679999998</v>
      </c>
      <c r="I17" s="170">
        <f>'PR-RAS'!E151</f>
        <v>19133061.219999999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19562688.740000002</v>
      </c>
      <c r="I18" s="170">
        <f>'PR-RAS'!E645</f>
        <v>18102711.780000005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107497579.84</v>
      </c>
      <c r="I20" s="173">
        <f>BILANCA!E7</f>
        <v>115466807.59999999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47395905.74000001</v>
      </c>
      <c r="I21" s="175">
        <f>BILANCA!E68</f>
        <v>48268176.07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2582138.58</v>
      </c>
      <c r="I22" s="175">
        <f>BILANCA!E176</f>
        <v>3793764.1099999994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152311347</v>
      </c>
      <c r="I23" s="177">
        <f>BILANCA!E237</f>
        <v>159941219.56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3871118.6500000004</v>
      </c>
      <c r="I24" s="173">
        <f>'RAS-funkcijski'!E5</f>
        <v>4760423.12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133284.75</v>
      </c>
      <c r="I25" s="175">
        <f>'RAS-funkcijski'!E35</f>
        <v>189755.23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640688.21</v>
      </c>
      <c r="I26" s="175">
        <f>'RAS-funkcijski'!E88</f>
        <v>564289.26</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755495.95</v>
      </c>
      <c r="I27" s="175">
        <f>'RAS-funkcijski'!E114</f>
        <v>4889159.55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13844397.25</v>
      </c>
      <c r="I28" s="179">
        <f>'RAS-funkcijski'!E141</f>
        <v>22677511.600000001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213683.72</v>
      </c>
      <c r="I29" s="173">
        <f>'P-VRIO'!E5</f>
        <v>8784.9699999999993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8784.9699999999993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2580632.96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3793683.3500000052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3793683.3499999996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4" zoomScale="180" zoomScaleNormal="18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23066817.460000001</v>
      </c>
      <c r="E6" s="51">
        <f>E7+E44+E50+E82+E106+E124+E133+E139</f>
        <v>26930037.300000004</v>
      </c>
      <c r="F6" s="52">
        <f t="shared" ref="F6:F131" si="0">IF(D6&lt;&gt;0,IF(E6/D6&gt;=100,"&gt;&gt;100",E6/D6*100),"-")</f>
        <v>116.74795340405839</v>
      </c>
    </row>
    <row r="7" spans="1:25" ht="12.75" customHeight="1" x14ac:dyDescent="0.2">
      <c r="A7" s="53">
        <v>61</v>
      </c>
      <c r="B7" s="294" t="s">
        <v>60</v>
      </c>
      <c r="C7" s="50" t="s">
        <v>61</v>
      </c>
      <c r="D7" s="51">
        <f t="shared" ref="D7:E7" si="1">D8+D17+D23+D29+D37+D40</f>
        <v>14907551.43</v>
      </c>
      <c r="E7" s="51">
        <f t="shared" si="1"/>
        <v>15836428.25</v>
      </c>
      <c r="F7" s="52">
        <f t="shared" si="0"/>
        <v>106.23091474385744</v>
      </c>
    </row>
    <row r="8" spans="1:25" ht="12.75" customHeight="1" x14ac:dyDescent="0.2">
      <c r="A8" s="53">
        <v>611</v>
      </c>
      <c r="B8" s="85" t="s">
        <v>62</v>
      </c>
      <c r="C8" s="50" t="s">
        <v>63</v>
      </c>
      <c r="D8" s="51">
        <f t="shared" ref="D8:E8" si="2">SUM(D9:D14)-D15-D16</f>
        <v>10225310.369999999</v>
      </c>
      <c r="E8" s="51">
        <f t="shared" si="2"/>
        <v>11166780.640000001</v>
      </c>
      <c r="F8" s="52">
        <f t="shared" si="0"/>
        <v>109.20725372563925</v>
      </c>
    </row>
    <row r="9" spans="1:25" ht="12.75" customHeight="1" x14ac:dyDescent="0.2">
      <c r="A9" s="53">
        <v>6111</v>
      </c>
      <c r="B9" s="85" t="s">
        <v>64</v>
      </c>
      <c r="C9" s="50" t="s">
        <v>65</v>
      </c>
      <c r="D9" s="242">
        <v>6669116.0700000003</v>
      </c>
      <c r="E9" s="242">
        <v>7797755.9500000002</v>
      </c>
      <c r="F9" s="52">
        <f t="shared" si="0"/>
        <v>116.92338037235569</v>
      </c>
    </row>
    <row r="10" spans="1:25" ht="12.75" customHeight="1" x14ac:dyDescent="0.2">
      <c r="A10" s="53">
        <v>6112</v>
      </c>
      <c r="B10" s="85" t="s">
        <v>66</v>
      </c>
      <c r="C10" s="50" t="s">
        <v>67</v>
      </c>
      <c r="D10" s="242">
        <v>1094405.67</v>
      </c>
      <c r="E10" s="242">
        <v>1215944.24</v>
      </c>
      <c r="F10" s="52">
        <f t="shared" si="0"/>
        <v>111.10544045335584</v>
      </c>
    </row>
    <row r="11" spans="1:25" ht="12.75" customHeight="1" x14ac:dyDescent="0.2">
      <c r="A11" s="53">
        <v>6113</v>
      </c>
      <c r="B11" s="85" t="s">
        <v>68</v>
      </c>
      <c r="C11" s="50" t="s">
        <v>69</v>
      </c>
      <c r="D11" s="242">
        <v>866322.34</v>
      </c>
      <c r="E11" s="242">
        <v>968361.84</v>
      </c>
      <c r="F11" s="52">
        <f t="shared" si="0"/>
        <v>111.77846804689349</v>
      </c>
    </row>
    <row r="12" spans="1:25" ht="12.75" customHeight="1" x14ac:dyDescent="0.2">
      <c r="A12" s="53">
        <v>6114</v>
      </c>
      <c r="B12" s="85" t="s">
        <v>70</v>
      </c>
      <c r="C12" s="50" t="s">
        <v>71</v>
      </c>
      <c r="D12" s="242">
        <v>1701764.19</v>
      </c>
      <c r="E12" s="242">
        <v>1588282.89</v>
      </c>
      <c r="F12" s="52">
        <f t="shared" si="0"/>
        <v>93.331549654949541</v>
      </c>
    </row>
    <row r="13" spans="1:25" ht="12.75" customHeight="1" x14ac:dyDescent="0.2">
      <c r="A13" s="53">
        <v>6115</v>
      </c>
      <c r="B13" s="85" t="s">
        <v>72</v>
      </c>
      <c r="C13" s="50" t="s">
        <v>73</v>
      </c>
      <c r="D13" s="242">
        <v>624913.52</v>
      </c>
      <c r="E13" s="242">
        <v>655261.85</v>
      </c>
      <c r="F13" s="52">
        <f t="shared" si="0"/>
        <v>104.85640477101535</v>
      </c>
    </row>
    <row r="14" spans="1:25" ht="12.75" customHeight="1" x14ac:dyDescent="0.2">
      <c r="A14" s="53">
        <v>6116</v>
      </c>
      <c r="B14" s="85" t="s">
        <v>74</v>
      </c>
      <c r="C14" s="50" t="s">
        <v>75</v>
      </c>
      <c r="D14" s="242">
        <v>1028.1500000000001</v>
      </c>
      <c r="E14" s="242">
        <v>1262.23</v>
      </c>
      <c r="F14" s="52">
        <f t="shared" si="0"/>
        <v>122.76710596702816</v>
      </c>
    </row>
    <row r="15" spans="1:25" ht="12.75" customHeight="1" x14ac:dyDescent="0.2">
      <c r="A15" s="53">
        <v>6117</v>
      </c>
      <c r="B15" s="85" t="s">
        <v>76</v>
      </c>
      <c r="C15" s="50" t="s">
        <v>77</v>
      </c>
      <c r="D15" s="242">
        <v>732239.57</v>
      </c>
      <c r="E15" s="242">
        <v>1060088.3600000001</v>
      </c>
      <c r="F15" s="52">
        <f t="shared" si="0"/>
        <v>144.77343255295534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3827131.7199999997</v>
      </c>
      <c r="E23" s="51">
        <f t="shared" si="4"/>
        <v>3747598.5900000003</v>
      </c>
      <c r="F23" s="52">
        <f t="shared" si="0"/>
        <v>97.921860656523236</v>
      </c>
    </row>
    <row r="24" spans="1:6" ht="12.75" customHeight="1" x14ac:dyDescent="0.2">
      <c r="A24" s="53">
        <v>6131</v>
      </c>
      <c r="B24" s="85" t="s">
        <v>94</v>
      </c>
      <c r="C24" s="50" t="s">
        <v>95</v>
      </c>
      <c r="D24" s="242">
        <v>1551310.03</v>
      </c>
      <c r="E24" s="242">
        <v>2170340.2400000002</v>
      </c>
      <c r="F24" s="52">
        <f t="shared" si="0"/>
        <v>139.90370706234654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2275821.69</v>
      </c>
      <c r="E27" s="242">
        <v>1577258.35</v>
      </c>
      <c r="F27" s="52">
        <f t="shared" si="0"/>
        <v>69.305005613159437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855109.34</v>
      </c>
      <c r="E29" s="51">
        <f t="shared" si="5"/>
        <v>922049.02</v>
      </c>
      <c r="F29" s="52">
        <f t="shared" si="0"/>
        <v>107.82820124500103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854856.2</v>
      </c>
      <c r="E31" s="242">
        <v>921037.6</v>
      </c>
      <c r="F31" s="52">
        <f t="shared" si="0"/>
        <v>107.74181669384863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253.14</v>
      </c>
      <c r="E33" s="242">
        <v>1011.42</v>
      </c>
      <c r="F33" s="52">
        <f t="shared" si="0"/>
        <v>399.54965631666272</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736873</v>
      </c>
      <c r="E50" s="51">
        <f>E51+E54+E59+E62+E65+E68+E71+E74+E77</f>
        <v>1683054.67</v>
      </c>
      <c r="F50" s="52">
        <f t="shared" si="0"/>
        <v>228.40498566238688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172693.05</v>
      </c>
      <c r="E59" s="51">
        <f t="shared" si="12"/>
        <v>529808.21</v>
      </c>
      <c r="F59" s="52">
        <f t="shared" si="0"/>
        <v>306.79185410182981</v>
      </c>
    </row>
    <row r="60" spans="1:6" ht="24" x14ac:dyDescent="0.2">
      <c r="A60" s="53">
        <v>6331</v>
      </c>
      <c r="B60" s="86" t="s">
        <v>166</v>
      </c>
      <c r="C60" s="50" t="s">
        <v>167</v>
      </c>
      <c r="D60" s="242">
        <v>172693.05</v>
      </c>
      <c r="E60" s="242">
        <v>255411</v>
      </c>
      <c r="F60" s="52">
        <f t="shared" si="0"/>
        <v>147.89882974445121</v>
      </c>
    </row>
    <row r="61" spans="1:6" ht="24" x14ac:dyDescent="0.2">
      <c r="A61" s="53">
        <v>6332</v>
      </c>
      <c r="B61" s="86" t="s">
        <v>168</v>
      </c>
      <c r="C61" s="50" t="s">
        <v>169</v>
      </c>
      <c r="D61" s="242">
        <v>0</v>
      </c>
      <c r="E61" s="242">
        <v>274397.21000000002</v>
      </c>
      <c r="F61" s="52" t="str">
        <f t="shared" si="0"/>
        <v>-</v>
      </c>
    </row>
    <row r="62" spans="1:6" ht="12.75" customHeight="1" x14ac:dyDescent="0.2">
      <c r="A62" s="53">
        <v>634</v>
      </c>
      <c r="B62" s="85" t="s">
        <v>170</v>
      </c>
      <c r="C62" s="50" t="s">
        <v>171</v>
      </c>
      <c r="D62" s="51">
        <f t="shared" ref="D62:E62" si="13">SUM(D63:D64)</f>
        <v>0</v>
      </c>
      <c r="E62" s="51">
        <f t="shared" si="13"/>
        <v>44750</v>
      </c>
      <c r="F62" s="52" t="str">
        <f t="shared" si="0"/>
        <v>-</v>
      </c>
    </row>
    <row r="63" spans="1:6" ht="12.75" customHeight="1" x14ac:dyDescent="0.2">
      <c r="A63" s="53">
        <v>6341</v>
      </c>
      <c r="B63" s="85" t="s">
        <v>172</v>
      </c>
      <c r="C63" s="50" t="s">
        <v>173</v>
      </c>
      <c r="D63" s="242">
        <v>0</v>
      </c>
      <c r="E63" s="242">
        <v>44750</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396513.2</v>
      </c>
      <c r="E65" s="51">
        <f t="shared" si="14"/>
        <v>364855.54</v>
      </c>
      <c r="F65" s="52">
        <f t="shared" si="0"/>
        <v>92.015988370626744</v>
      </c>
    </row>
    <row r="66" spans="1:6" ht="12.75" customHeight="1" x14ac:dyDescent="0.2">
      <c r="A66" s="53">
        <v>6351</v>
      </c>
      <c r="B66" s="85" t="s">
        <v>178</v>
      </c>
      <c r="C66" s="50" t="s">
        <v>179</v>
      </c>
      <c r="D66" s="242">
        <v>338985.46</v>
      </c>
      <c r="E66" s="242">
        <v>348418.37</v>
      </c>
      <c r="F66" s="52">
        <f t="shared" si="0"/>
        <v>102.78268867343159</v>
      </c>
    </row>
    <row r="67" spans="1:6" ht="12.75" customHeight="1" x14ac:dyDescent="0.2">
      <c r="A67" s="53">
        <v>6352</v>
      </c>
      <c r="B67" s="85" t="s">
        <v>180</v>
      </c>
      <c r="C67" s="50" t="s">
        <v>181</v>
      </c>
      <c r="D67" s="242">
        <v>57527.74</v>
      </c>
      <c r="E67" s="242">
        <v>16437.169999999998</v>
      </c>
      <c r="F67" s="52">
        <f t="shared" si="0"/>
        <v>28.572598193497605</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167666.75</v>
      </c>
      <c r="E74" s="51">
        <f t="shared" si="17"/>
        <v>743640.92</v>
      </c>
      <c r="F74" s="52">
        <f t="shared" si="0"/>
        <v>443.52319109185333</v>
      </c>
    </row>
    <row r="75" spans="1:6" ht="12.75" customHeight="1" x14ac:dyDescent="0.2">
      <c r="A75" s="53" t="s">
        <v>196</v>
      </c>
      <c r="B75" s="85" t="s">
        <v>197</v>
      </c>
      <c r="C75" s="50" t="s">
        <v>196</v>
      </c>
      <c r="D75" s="242">
        <v>20810.18</v>
      </c>
      <c r="E75" s="242">
        <v>13256.9</v>
      </c>
      <c r="F75" s="52">
        <f t="shared" si="0"/>
        <v>63.703917986293249</v>
      </c>
    </row>
    <row r="76" spans="1:6" ht="12.75" customHeight="1" x14ac:dyDescent="0.2">
      <c r="A76" s="53" t="s">
        <v>198</v>
      </c>
      <c r="B76" s="85" t="s">
        <v>199</v>
      </c>
      <c r="C76" s="50" t="s">
        <v>198</v>
      </c>
      <c r="D76" s="242">
        <v>146856.57</v>
      </c>
      <c r="E76" s="242">
        <v>730384.02</v>
      </c>
      <c r="F76" s="52">
        <f t="shared" si="0"/>
        <v>497.34514431325749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1718825.7700000005</v>
      </c>
      <c r="E82" s="51">
        <f t="shared" si="19"/>
        <v>3628556.8199999994</v>
      </c>
      <c r="F82" s="52">
        <f t="shared" si="0"/>
        <v>211.1067266579322</v>
      </c>
    </row>
    <row r="83" spans="1:6" ht="12.75" customHeight="1" x14ac:dyDescent="0.2">
      <c r="A83" s="53">
        <v>641</v>
      </c>
      <c r="B83" s="85" t="s">
        <v>212</v>
      </c>
      <c r="C83" s="50" t="s">
        <v>213</v>
      </c>
      <c r="D83" s="51">
        <f t="shared" ref="D83:E83" si="20">SUM(D84:D90)</f>
        <v>71665.209999999992</v>
      </c>
      <c r="E83" s="51">
        <f t="shared" si="20"/>
        <v>104864.38</v>
      </c>
      <c r="F83" s="52">
        <f t="shared" si="0"/>
        <v>146.32536484578782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39289.39</v>
      </c>
      <c r="E85" s="242">
        <v>49049.42</v>
      </c>
      <c r="F85" s="52">
        <f t="shared" si="0"/>
        <v>124.84138847663453</v>
      </c>
    </row>
    <row r="86" spans="1:6" ht="12.75" customHeight="1" x14ac:dyDescent="0.2">
      <c r="A86" s="53">
        <v>6414</v>
      </c>
      <c r="B86" s="85" t="s">
        <v>218</v>
      </c>
      <c r="C86" s="50" t="s">
        <v>219</v>
      </c>
      <c r="D86" s="242">
        <v>32375.82</v>
      </c>
      <c r="E86" s="242">
        <v>55814.96</v>
      </c>
      <c r="F86" s="52">
        <f t="shared" si="0"/>
        <v>172.39705434487837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1646693.9400000004</v>
      </c>
      <c r="E91" s="51">
        <f t="shared" si="21"/>
        <v>3521842.1699999995</v>
      </c>
      <c r="F91" s="52">
        <f t="shared" si="0"/>
        <v>213.87351252413055</v>
      </c>
    </row>
    <row r="92" spans="1:6" ht="12.75" customHeight="1" x14ac:dyDescent="0.2">
      <c r="A92" s="53">
        <v>6421</v>
      </c>
      <c r="B92" s="85" t="s">
        <v>230</v>
      </c>
      <c r="C92" s="50" t="s">
        <v>231</v>
      </c>
      <c r="D92" s="242">
        <v>272099.33</v>
      </c>
      <c r="E92" s="242">
        <v>83110.789999999994</v>
      </c>
      <c r="F92" s="52">
        <f t="shared" si="0"/>
        <v>30.54428322186607</v>
      </c>
    </row>
    <row r="93" spans="1:6" ht="12.75" customHeight="1" x14ac:dyDescent="0.2">
      <c r="A93" s="53">
        <v>6422</v>
      </c>
      <c r="B93" s="85" t="s">
        <v>232</v>
      </c>
      <c r="C93" s="50" t="s">
        <v>233</v>
      </c>
      <c r="D93" s="242">
        <v>1240278.6200000001</v>
      </c>
      <c r="E93" s="242">
        <v>3293310.53</v>
      </c>
      <c r="F93" s="52">
        <f t="shared" si="0"/>
        <v>265.52989601642889</v>
      </c>
    </row>
    <row r="94" spans="1:6" ht="12.75" customHeight="1" x14ac:dyDescent="0.2">
      <c r="A94" s="53">
        <v>6423</v>
      </c>
      <c r="B94" s="85" t="s">
        <v>234</v>
      </c>
      <c r="C94" s="50" t="s">
        <v>235</v>
      </c>
      <c r="D94" s="242">
        <v>133198.62</v>
      </c>
      <c r="E94" s="242">
        <v>143646.54999999999</v>
      </c>
      <c r="F94" s="52">
        <f t="shared" si="0"/>
        <v>107.84387255663759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1117.3699999999999</v>
      </c>
      <c r="E97" s="242">
        <v>1774.3</v>
      </c>
      <c r="F97" s="52">
        <f t="shared" si="0"/>
        <v>158.79252172512238</v>
      </c>
    </row>
    <row r="98" spans="1:6" ht="12.75" customHeight="1" x14ac:dyDescent="0.2">
      <c r="A98" s="53">
        <v>643</v>
      </c>
      <c r="B98" s="85" t="s">
        <v>242</v>
      </c>
      <c r="C98" s="50" t="s">
        <v>243</v>
      </c>
      <c r="D98" s="51">
        <f t="shared" ref="D98:E98" si="22">SUM(D99:D105)</f>
        <v>466.62</v>
      </c>
      <c r="E98" s="51">
        <f t="shared" si="22"/>
        <v>1850.27</v>
      </c>
      <c r="F98" s="52">
        <f t="shared" si="0"/>
        <v>396.52608117954651</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466.62</v>
      </c>
      <c r="E100" s="242">
        <v>1850.27</v>
      </c>
      <c r="F100" s="52">
        <f t="shared" si="0"/>
        <v>396.52608117954651</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5439613.0100000007</v>
      </c>
      <c r="E106" s="51">
        <f t="shared" si="23"/>
        <v>5484358.2800000003</v>
      </c>
      <c r="F106" s="52">
        <f t="shared" si="0"/>
        <v>100.82258186230789</v>
      </c>
    </row>
    <row r="107" spans="1:6" ht="12.75" customHeight="1" x14ac:dyDescent="0.2">
      <c r="A107" s="53">
        <v>651</v>
      </c>
      <c r="B107" s="85" t="s">
        <v>260</v>
      </c>
      <c r="C107" s="50" t="s">
        <v>261</v>
      </c>
      <c r="D107" s="51">
        <f t="shared" ref="D107:E107" si="24">SUM(D108:D111)</f>
        <v>804438.40999999992</v>
      </c>
      <c r="E107" s="51">
        <f t="shared" si="24"/>
        <v>1286315.3799999999</v>
      </c>
      <c r="F107" s="52">
        <f t="shared" si="0"/>
        <v>159.90228263715056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118748.38</v>
      </c>
      <c r="E109" s="242">
        <v>421230.95</v>
      </c>
      <c r="F109" s="52">
        <f t="shared" si="0"/>
        <v>354.72563920450955</v>
      </c>
    </row>
    <row r="110" spans="1:6" ht="12.75" customHeight="1" x14ac:dyDescent="0.2">
      <c r="A110" s="53">
        <v>6513</v>
      </c>
      <c r="B110" s="85" t="s">
        <v>266</v>
      </c>
      <c r="C110" s="50" t="s">
        <v>267</v>
      </c>
      <c r="D110" s="242">
        <v>3774.45</v>
      </c>
      <c r="E110" s="242">
        <v>2014.36</v>
      </c>
      <c r="F110" s="52">
        <f t="shared" si="0"/>
        <v>53.368305316006307</v>
      </c>
    </row>
    <row r="111" spans="1:6" ht="12.75" customHeight="1" x14ac:dyDescent="0.2">
      <c r="A111" s="53">
        <v>6514</v>
      </c>
      <c r="B111" s="85" t="s">
        <v>268</v>
      </c>
      <c r="C111" s="50" t="s">
        <v>269</v>
      </c>
      <c r="D111" s="242">
        <v>681915.58</v>
      </c>
      <c r="E111" s="242">
        <v>863070.07</v>
      </c>
      <c r="F111" s="52">
        <f t="shared" si="0"/>
        <v>126.56553029628684</v>
      </c>
    </row>
    <row r="112" spans="1:6" ht="12.75" customHeight="1" x14ac:dyDescent="0.2">
      <c r="A112" s="53">
        <v>652</v>
      </c>
      <c r="B112" s="85" t="s">
        <v>270</v>
      </c>
      <c r="C112" s="50" t="s">
        <v>271</v>
      </c>
      <c r="D112" s="51">
        <f t="shared" ref="D112:E112" si="25">SUM(D113:D119)</f>
        <v>113596.87</v>
      </c>
      <c r="E112" s="51">
        <f t="shared" si="25"/>
        <v>174739.53</v>
      </c>
      <c r="F112" s="52">
        <f t="shared" si="0"/>
        <v>153.82424709413209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6485.09</v>
      </c>
      <c r="E114" s="242">
        <v>3198.27</v>
      </c>
      <c r="F114" s="52">
        <f t="shared" si="0"/>
        <v>49.317280099428075</v>
      </c>
    </row>
    <row r="115" spans="1:6" ht="12.75" customHeight="1" x14ac:dyDescent="0.2">
      <c r="A115" s="53">
        <v>6524</v>
      </c>
      <c r="B115" s="85" t="s">
        <v>276</v>
      </c>
      <c r="C115" s="50" t="s">
        <v>277</v>
      </c>
      <c r="D115" s="242">
        <v>220.13</v>
      </c>
      <c r="E115" s="242">
        <v>307.38</v>
      </c>
      <c r="F115" s="52">
        <f t="shared" si="0"/>
        <v>139.63566983146322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106891.65</v>
      </c>
      <c r="E117" s="242">
        <v>171233.88</v>
      </c>
      <c r="F117" s="52">
        <f t="shared" si="0"/>
        <v>160.19387856768984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4521577.7300000004</v>
      </c>
      <c r="E120" s="51">
        <f t="shared" si="26"/>
        <v>4023303.37</v>
      </c>
      <c r="F120" s="52">
        <f t="shared" si="0"/>
        <v>88.980077535900278</v>
      </c>
    </row>
    <row r="121" spans="1:6" ht="12.75" customHeight="1" x14ac:dyDescent="0.2">
      <c r="A121" s="53">
        <v>6531</v>
      </c>
      <c r="B121" s="85" t="s">
        <v>288</v>
      </c>
      <c r="C121" s="50" t="s">
        <v>289</v>
      </c>
      <c r="D121" s="242">
        <v>1301218.17</v>
      </c>
      <c r="E121" s="242">
        <v>778564.16</v>
      </c>
      <c r="F121" s="52">
        <f t="shared" si="0"/>
        <v>59.833483573319612</v>
      </c>
    </row>
    <row r="122" spans="1:6" ht="12.75" customHeight="1" x14ac:dyDescent="0.2">
      <c r="A122" s="53">
        <v>6532</v>
      </c>
      <c r="B122" s="85" t="s">
        <v>290</v>
      </c>
      <c r="C122" s="50" t="s">
        <v>291</v>
      </c>
      <c r="D122" s="242">
        <v>3220359.56</v>
      </c>
      <c r="E122" s="242">
        <v>3244739.21</v>
      </c>
      <c r="F122" s="52">
        <f t="shared" si="0"/>
        <v>100.75704745217952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166862.37</v>
      </c>
      <c r="E124" s="51">
        <f t="shared" si="27"/>
        <v>194317.01</v>
      </c>
      <c r="F124" s="52">
        <f t="shared" si="0"/>
        <v>116.45346401348608</v>
      </c>
    </row>
    <row r="125" spans="1:6" ht="12.75" customHeight="1" x14ac:dyDescent="0.2">
      <c r="A125" s="53">
        <v>661</v>
      </c>
      <c r="B125" s="86" t="s">
        <v>296</v>
      </c>
      <c r="C125" s="50" t="s">
        <v>297</v>
      </c>
      <c r="D125" s="51">
        <f t="shared" ref="D125:E125" si="28">SUM(D126:D127)</f>
        <v>127958.77</v>
      </c>
      <c r="E125" s="51">
        <f t="shared" si="28"/>
        <v>119930.37</v>
      </c>
      <c r="F125" s="52">
        <f t="shared" si="0"/>
        <v>93.725791518627446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127958.77</v>
      </c>
      <c r="E127" s="242">
        <v>119930.37</v>
      </c>
      <c r="F127" s="52">
        <f t="shared" si="0"/>
        <v>93.725791518627446</v>
      </c>
    </row>
    <row r="128" spans="1:6" ht="24" x14ac:dyDescent="0.2">
      <c r="A128" s="53">
        <v>663</v>
      </c>
      <c r="B128" s="231" t="s">
        <v>302</v>
      </c>
      <c r="C128" s="50" t="s">
        <v>303</v>
      </c>
      <c r="D128" s="51">
        <f t="shared" ref="D128:E128" si="29">SUM(D129:D132)</f>
        <v>38903.599999999999</v>
      </c>
      <c r="E128" s="51">
        <f t="shared" si="29"/>
        <v>74386.64</v>
      </c>
      <c r="F128" s="52">
        <f t="shared" si="0"/>
        <v>191.20760032490566</v>
      </c>
    </row>
    <row r="129" spans="1:6" ht="12.75" customHeight="1" x14ac:dyDescent="0.2">
      <c r="A129" s="53">
        <v>6631</v>
      </c>
      <c r="B129" s="86" t="s">
        <v>304</v>
      </c>
      <c r="C129" s="50" t="s">
        <v>305</v>
      </c>
      <c r="D129" s="242">
        <v>2732.5</v>
      </c>
      <c r="E129" s="242">
        <v>15373.38</v>
      </c>
      <c r="F129" s="52">
        <f t="shared" si="0"/>
        <v>562.61225983531563</v>
      </c>
    </row>
    <row r="130" spans="1:6" ht="12.75" customHeight="1" x14ac:dyDescent="0.2">
      <c r="A130" s="53">
        <v>6632</v>
      </c>
      <c r="B130" s="232" t="s">
        <v>306</v>
      </c>
      <c r="C130" s="50" t="s">
        <v>307</v>
      </c>
      <c r="D130" s="242">
        <v>36171.1</v>
      </c>
      <c r="E130" s="242">
        <v>59013.26</v>
      </c>
      <c r="F130" s="52">
        <f t="shared" si="0"/>
        <v>163.15030507781074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97091.88</v>
      </c>
      <c r="E139" s="51">
        <f t="shared" si="33"/>
        <v>103322.26999999999</v>
      </c>
      <c r="F139" s="52">
        <f t="shared" si="31"/>
        <v>106.41700418201809</v>
      </c>
    </row>
    <row r="140" spans="1:6" ht="12.75" customHeight="1" x14ac:dyDescent="0.2">
      <c r="A140" s="53">
        <v>681</v>
      </c>
      <c r="B140" s="85" t="s">
        <v>326</v>
      </c>
      <c r="C140" s="50" t="s">
        <v>327</v>
      </c>
      <c r="D140" s="51">
        <f t="shared" ref="D140:E140" si="34">SUM(D141:D149)</f>
        <v>85063.08</v>
      </c>
      <c r="E140" s="51">
        <f t="shared" si="34"/>
        <v>102784.4</v>
      </c>
      <c r="F140" s="52">
        <f t="shared" si="31"/>
        <v>120.83315111561912</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85063.08</v>
      </c>
      <c r="E149" s="242">
        <v>102784.4</v>
      </c>
      <c r="F149" s="52">
        <f t="shared" si="31"/>
        <v>120.83315111561912</v>
      </c>
    </row>
    <row r="150" spans="1:6" ht="12.75" customHeight="1" x14ac:dyDescent="0.2">
      <c r="A150" s="53">
        <v>683</v>
      </c>
      <c r="B150" s="85" t="s">
        <v>346</v>
      </c>
      <c r="C150" s="50" t="s">
        <v>347</v>
      </c>
      <c r="D150" s="242">
        <v>12028.8</v>
      </c>
      <c r="E150" s="242">
        <v>537.87</v>
      </c>
      <c r="F150" s="52">
        <f t="shared" si="31"/>
        <v>4.4715183559457303</v>
      </c>
    </row>
    <row r="151" spans="1:6" ht="12.75" customHeight="1" x14ac:dyDescent="0.2">
      <c r="A151" s="53">
        <v>3</v>
      </c>
      <c r="B151" s="85" t="s">
        <v>348</v>
      </c>
      <c r="C151" s="50" t="s">
        <v>56</v>
      </c>
      <c r="D151" s="51">
        <f t="shared" ref="D151:E151" si="35">D152+D163+D196+D215+D224+D252+D263</f>
        <v>16586472.679999998</v>
      </c>
      <c r="E151" s="51">
        <f t="shared" si="35"/>
        <v>19133061.219999999</v>
      </c>
      <c r="F151" s="52">
        <f t="shared" si="31"/>
        <v>115.35340629156603</v>
      </c>
    </row>
    <row r="152" spans="1:6" ht="12.75" customHeight="1" x14ac:dyDescent="0.2">
      <c r="A152" s="53">
        <v>31</v>
      </c>
      <c r="B152" s="85" t="s">
        <v>349</v>
      </c>
      <c r="C152" s="50" t="s">
        <v>350</v>
      </c>
      <c r="D152" s="51">
        <f t="shared" ref="D152:E152" si="36">D153+D158+D159</f>
        <v>1943796.83</v>
      </c>
      <c r="E152" s="51">
        <f t="shared" si="36"/>
        <v>2608142.29</v>
      </c>
      <c r="F152" s="52">
        <f t="shared" si="31"/>
        <v>134.17772113559832</v>
      </c>
    </row>
    <row r="153" spans="1:6" ht="12.75" customHeight="1" x14ac:dyDescent="0.2">
      <c r="A153" s="53">
        <v>311</v>
      </c>
      <c r="B153" s="85" t="s">
        <v>351</v>
      </c>
      <c r="C153" s="50" t="s">
        <v>352</v>
      </c>
      <c r="D153" s="51">
        <f t="shared" ref="D153:E153" si="37">SUM(D154:D157)</f>
        <v>1550714.86</v>
      </c>
      <c r="E153" s="51">
        <f t="shared" si="37"/>
        <v>2062853.73</v>
      </c>
      <c r="F153" s="52">
        <f t="shared" si="31"/>
        <v>133.02598583468787</v>
      </c>
    </row>
    <row r="154" spans="1:6" ht="12.75" customHeight="1" x14ac:dyDescent="0.2">
      <c r="A154" s="53">
        <v>3111</v>
      </c>
      <c r="B154" s="85" t="s">
        <v>353</v>
      </c>
      <c r="C154" s="50" t="s">
        <v>354</v>
      </c>
      <c r="D154" s="242">
        <v>1541897.03</v>
      </c>
      <c r="E154" s="242">
        <v>2052343.94</v>
      </c>
      <c r="F154" s="52">
        <f t="shared" si="31"/>
        <v>133.1051231092909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8817.83</v>
      </c>
      <c r="E156" s="242">
        <v>10509.79</v>
      </c>
      <c r="F156" s="52">
        <f t="shared" si="31"/>
        <v>119.18794079722564</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139255.79</v>
      </c>
      <c r="E158" s="242">
        <v>204554.54</v>
      </c>
      <c r="F158" s="52">
        <f t="shared" si="31"/>
        <v>146.89122800567216</v>
      </c>
    </row>
    <row r="159" spans="1:6" ht="12.75" customHeight="1" x14ac:dyDescent="0.2">
      <c r="A159" s="53">
        <v>313</v>
      </c>
      <c r="B159" s="85" t="s">
        <v>363</v>
      </c>
      <c r="C159" s="50" t="s">
        <v>364</v>
      </c>
      <c r="D159" s="51">
        <f t="shared" ref="D159:E159" si="38">SUM(D160:D162)</f>
        <v>253826.18</v>
      </c>
      <c r="E159" s="51">
        <f t="shared" si="38"/>
        <v>340734.02</v>
      </c>
      <c r="F159" s="52">
        <f t="shared" si="31"/>
        <v>134.23911591783008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253826.18</v>
      </c>
      <c r="E161" s="242">
        <v>340734.02</v>
      </c>
      <c r="F161" s="52">
        <f t="shared" si="31"/>
        <v>134.23911591783008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4419414.37</v>
      </c>
      <c r="E163" s="51">
        <f t="shared" si="39"/>
        <v>4984152.6599999992</v>
      </c>
      <c r="F163" s="52">
        <f t="shared" si="31"/>
        <v>112.77857749283643</v>
      </c>
    </row>
    <row r="164" spans="1:6" ht="12.75" customHeight="1" x14ac:dyDescent="0.2">
      <c r="A164" s="53">
        <v>321</v>
      </c>
      <c r="B164" s="85" t="s">
        <v>372</v>
      </c>
      <c r="C164" s="50" t="s">
        <v>373</v>
      </c>
      <c r="D164" s="51">
        <f t="shared" ref="D164:E164" si="40">SUM(D165:D168)</f>
        <v>56915.979999999996</v>
      </c>
      <c r="E164" s="51">
        <f t="shared" si="40"/>
        <v>70926.350000000006</v>
      </c>
      <c r="F164" s="52">
        <f t="shared" si="31"/>
        <v>124.61588116377862</v>
      </c>
    </row>
    <row r="165" spans="1:6" ht="12.75" customHeight="1" x14ac:dyDescent="0.2">
      <c r="A165" s="53">
        <v>3211</v>
      </c>
      <c r="B165" s="85" t="s">
        <v>374</v>
      </c>
      <c r="C165" s="50" t="s">
        <v>375</v>
      </c>
      <c r="D165" s="242">
        <v>10175.469999999999</v>
      </c>
      <c r="E165" s="242">
        <v>20622.12</v>
      </c>
      <c r="F165" s="52">
        <f t="shared" si="31"/>
        <v>202.66503660273187</v>
      </c>
    </row>
    <row r="166" spans="1:6" ht="12.75" customHeight="1" x14ac:dyDescent="0.2">
      <c r="A166" s="53">
        <v>3212</v>
      </c>
      <c r="B166" s="85" t="s">
        <v>376</v>
      </c>
      <c r="C166" s="50" t="s">
        <v>377</v>
      </c>
      <c r="D166" s="242">
        <v>42275.6</v>
      </c>
      <c r="E166" s="242">
        <v>46369.32</v>
      </c>
      <c r="F166" s="52">
        <f t="shared" si="31"/>
        <v>109.68341076176328</v>
      </c>
    </row>
    <row r="167" spans="1:6" ht="12.75" customHeight="1" x14ac:dyDescent="0.2">
      <c r="A167" s="53">
        <v>3213</v>
      </c>
      <c r="B167" s="85" t="s">
        <v>378</v>
      </c>
      <c r="C167" s="50" t="s">
        <v>379</v>
      </c>
      <c r="D167" s="242">
        <v>4464.91</v>
      </c>
      <c r="E167" s="242">
        <v>3934.91</v>
      </c>
      <c r="F167" s="52">
        <f t="shared" si="31"/>
        <v>88.129659948352824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300035.13</v>
      </c>
      <c r="E169" s="51">
        <f t="shared" si="41"/>
        <v>299768.47999999992</v>
      </c>
      <c r="F169" s="52">
        <f t="shared" si="31"/>
        <v>99.911127073686316</v>
      </c>
    </row>
    <row r="170" spans="1:6" ht="12.75" customHeight="1" x14ac:dyDescent="0.2">
      <c r="A170" s="53">
        <v>3221</v>
      </c>
      <c r="B170" s="85" t="s">
        <v>384</v>
      </c>
      <c r="C170" s="50" t="s">
        <v>385</v>
      </c>
      <c r="D170" s="242">
        <v>33110.230000000003</v>
      </c>
      <c r="E170" s="242">
        <v>31783.55</v>
      </c>
      <c r="F170" s="52">
        <f t="shared" si="31"/>
        <v>95.993141696690117</v>
      </c>
    </row>
    <row r="171" spans="1:6" ht="12.75" customHeight="1" x14ac:dyDescent="0.2">
      <c r="A171" s="53">
        <v>3222</v>
      </c>
      <c r="B171" s="85" t="s">
        <v>386</v>
      </c>
      <c r="C171" s="50" t="s">
        <v>387</v>
      </c>
      <c r="D171" s="242">
        <v>50727.07</v>
      </c>
      <c r="E171" s="242">
        <v>50631.02</v>
      </c>
      <c r="F171" s="52">
        <f t="shared" si="31"/>
        <v>99.810653365155915</v>
      </c>
    </row>
    <row r="172" spans="1:6" ht="12.75" customHeight="1" x14ac:dyDescent="0.2">
      <c r="A172" s="53">
        <v>3223</v>
      </c>
      <c r="B172" s="85" t="s">
        <v>388</v>
      </c>
      <c r="C172" s="50" t="s">
        <v>389</v>
      </c>
      <c r="D172" s="242">
        <v>180273.94</v>
      </c>
      <c r="E172" s="242">
        <v>179625.02</v>
      </c>
      <c r="F172" s="52">
        <f t="shared" si="31"/>
        <v>99.64003671301576</v>
      </c>
    </row>
    <row r="173" spans="1:6" ht="12.75" customHeight="1" x14ac:dyDescent="0.2">
      <c r="A173" s="53">
        <v>3224</v>
      </c>
      <c r="B173" s="85" t="s">
        <v>390</v>
      </c>
      <c r="C173" s="50" t="s">
        <v>391</v>
      </c>
      <c r="D173" s="242">
        <v>2912.08</v>
      </c>
      <c r="E173" s="242">
        <v>5104.9799999999996</v>
      </c>
      <c r="F173" s="52">
        <f t="shared" si="31"/>
        <v>175.30356308892613</v>
      </c>
    </row>
    <row r="174" spans="1:6" ht="12.75" customHeight="1" x14ac:dyDescent="0.2">
      <c r="A174" s="53">
        <v>3225</v>
      </c>
      <c r="B174" s="85" t="s">
        <v>392</v>
      </c>
      <c r="C174" s="50" t="s">
        <v>393</v>
      </c>
      <c r="D174" s="242">
        <v>27031.8</v>
      </c>
      <c r="E174" s="242">
        <v>26526.36</v>
      </c>
      <c r="F174" s="52">
        <f t="shared" si="31"/>
        <v>98.130202206290377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5980.01</v>
      </c>
      <c r="E176" s="242">
        <v>6097.55</v>
      </c>
      <c r="F176" s="52">
        <f t="shared" si="31"/>
        <v>101.96554855259438</v>
      </c>
    </row>
    <row r="177" spans="1:6" ht="12.75" customHeight="1" x14ac:dyDescent="0.2">
      <c r="A177" s="53">
        <v>323</v>
      </c>
      <c r="B177" s="85" t="s">
        <v>398</v>
      </c>
      <c r="C177" s="50" t="s">
        <v>399</v>
      </c>
      <c r="D177" s="51">
        <f t="shared" ref="D177:E177" si="42">SUM(D178:D186)</f>
        <v>3791564.1700000004</v>
      </c>
      <c r="E177" s="51">
        <f t="shared" si="42"/>
        <v>4370656.1899999995</v>
      </c>
      <c r="F177" s="52">
        <f t="shared" si="31"/>
        <v>115.27316943708747</v>
      </c>
    </row>
    <row r="178" spans="1:6" ht="12.75" customHeight="1" x14ac:dyDescent="0.2">
      <c r="A178" s="53">
        <v>3231</v>
      </c>
      <c r="B178" s="85" t="s">
        <v>400</v>
      </c>
      <c r="C178" s="50" t="s">
        <v>401</v>
      </c>
      <c r="D178" s="242">
        <v>204516.15</v>
      </c>
      <c r="E178" s="242">
        <v>258004.46</v>
      </c>
      <c r="F178" s="52">
        <f t="shared" si="31"/>
        <v>126.15358738172999</v>
      </c>
    </row>
    <row r="179" spans="1:6" ht="12.75" customHeight="1" x14ac:dyDescent="0.2">
      <c r="A179" s="53">
        <v>3232</v>
      </c>
      <c r="B179" s="85" t="s">
        <v>402</v>
      </c>
      <c r="C179" s="50" t="s">
        <v>403</v>
      </c>
      <c r="D179" s="242">
        <v>1745649.71</v>
      </c>
      <c r="E179" s="242">
        <v>1824268.37</v>
      </c>
      <c r="F179" s="52">
        <f t="shared" si="31"/>
        <v>104.5036904912613</v>
      </c>
    </row>
    <row r="180" spans="1:6" ht="12.75" customHeight="1" x14ac:dyDescent="0.2">
      <c r="A180" s="53">
        <v>3233</v>
      </c>
      <c r="B180" s="85" t="s">
        <v>404</v>
      </c>
      <c r="C180" s="50" t="s">
        <v>405</v>
      </c>
      <c r="D180" s="242">
        <v>53697.52</v>
      </c>
      <c r="E180" s="242">
        <v>97941.57</v>
      </c>
      <c r="F180" s="52">
        <f t="shared" si="31"/>
        <v>182.39495976722949</v>
      </c>
    </row>
    <row r="181" spans="1:6" ht="12.75" customHeight="1" x14ac:dyDescent="0.2">
      <c r="A181" s="53">
        <v>3234</v>
      </c>
      <c r="B181" s="85" t="s">
        <v>406</v>
      </c>
      <c r="C181" s="50" t="s">
        <v>407</v>
      </c>
      <c r="D181" s="242">
        <v>252215.69</v>
      </c>
      <c r="E181" s="242">
        <v>389901.64</v>
      </c>
      <c r="F181" s="52">
        <f t="shared" si="31"/>
        <v>154.59055699508625</v>
      </c>
    </row>
    <row r="182" spans="1:6" ht="12.75" customHeight="1" x14ac:dyDescent="0.2">
      <c r="A182" s="53">
        <v>3235</v>
      </c>
      <c r="B182" s="85" t="s">
        <v>408</v>
      </c>
      <c r="C182" s="50" t="s">
        <v>409</v>
      </c>
      <c r="D182" s="242">
        <v>147828.51999999999</v>
      </c>
      <c r="E182" s="242">
        <v>181950.45</v>
      </c>
      <c r="F182" s="52">
        <f t="shared" si="31"/>
        <v>123.08210215457748</v>
      </c>
    </row>
    <row r="183" spans="1:6" ht="12.75" customHeight="1" x14ac:dyDescent="0.2">
      <c r="A183" s="53">
        <v>3236</v>
      </c>
      <c r="B183" s="85" t="s">
        <v>410</v>
      </c>
      <c r="C183" s="50" t="s">
        <v>411</v>
      </c>
      <c r="D183" s="242">
        <v>43673.18</v>
      </c>
      <c r="E183" s="242">
        <v>45890.63</v>
      </c>
      <c r="F183" s="52">
        <f t="shared" si="31"/>
        <v>105.07737242857058</v>
      </c>
    </row>
    <row r="184" spans="1:6" ht="12.75" customHeight="1" x14ac:dyDescent="0.2">
      <c r="A184" s="53">
        <v>3237</v>
      </c>
      <c r="B184" s="85" t="s">
        <v>412</v>
      </c>
      <c r="C184" s="50" t="s">
        <v>413</v>
      </c>
      <c r="D184" s="242">
        <v>289624.01</v>
      </c>
      <c r="E184" s="242">
        <v>424963.46</v>
      </c>
      <c r="F184" s="52">
        <f t="shared" si="31"/>
        <v>146.72936128465318</v>
      </c>
    </row>
    <row r="185" spans="1:6" ht="12.75" customHeight="1" x14ac:dyDescent="0.2">
      <c r="A185" s="53">
        <v>3238</v>
      </c>
      <c r="B185" s="85" t="s">
        <v>414</v>
      </c>
      <c r="C185" s="50" t="s">
        <v>415</v>
      </c>
      <c r="D185" s="242">
        <v>93651.74</v>
      </c>
      <c r="E185" s="242">
        <v>96345.07</v>
      </c>
      <c r="F185" s="52">
        <f t="shared" si="31"/>
        <v>102.87589958285879</v>
      </c>
    </row>
    <row r="186" spans="1:6" ht="12.75" customHeight="1" x14ac:dyDescent="0.2">
      <c r="A186" s="53">
        <v>3239</v>
      </c>
      <c r="B186" s="85" t="s">
        <v>416</v>
      </c>
      <c r="C186" s="50" t="s">
        <v>417</v>
      </c>
      <c r="D186" s="242">
        <v>960707.65</v>
      </c>
      <c r="E186" s="242">
        <v>1051390.54</v>
      </c>
      <c r="F186" s="52">
        <f t="shared" si="31"/>
        <v>109.43917642375389</v>
      </c>
    </row>
    <row r="187" spans="1:6" ht="12.75" customHeight="1" x14ac:dyDescent="0.2">
      <c r="A187" s="53">
        <v>324</v>
      </c>
      <c r="B187" s="85" t="s">
        <v>418</v>
      </c>
      <c r="C187" s="50" t="s">
        <v>419</v>
      </c>
      <c r="D187" s="242">
        <v>3178.95</v>
      </c>
      <c r="E187" s="242">
        <v>7716.27</v>
      </c>
      <c r="F187" s="52">
        <f t="shared" si="31"/>
        <v>242.73014674656727</v>
      </c>
    </row>
    <row r="188" spans="1:6" ht="12.75" customHeight="1" x14ac:dyDescent="0.2">
      <c r="A188" s="53">
        <v>329</v>
      </c>
      <c r="B188" s="85" t="s">
        <v>420</v>
      </c>
      <c r="C188" s="50" t="s">
        <v>421</v>
      </c>
      <c r="D188" s="51">
        <f t="shared" ref="D188:E188" si="43">SUM(D189:D195)</f>
        <v>267720.14</v>
      </c>
      <c r="E188" s="51">
        <f t="shared" si="43"/>
        <v>235085.37</v>
      </c>
      <c r="F188" s="52">
        <f t="shared" si="31"/>
        <v>87.810117684833116</v>
      </c>
    </row>
    <row r="189" spans="1:6" ht="12.75" customHeight="1" x14ac:dyDescent="0.2">
      <c r="A189" s="53">
        <v>3291</v>
      </c>
      <c r="B189" s="232" t="s">
        <v>422</v>
      </c>
      <c r="C189" s="50" t="s">
        <v>423</v>
      </c>
      <c r="D189" s="242">
        <v>33158.730000000003</v>
      </c>
      <c r="E189" s="242">
        <v>31243.38</v>
      </c>
      <c r="F189" s="52">
        <f t="shared" si="31"/>
        <v>94.223693126968371</v>
      </c>
    </row>
    <row r="190" spans="1:6" ht="12.75" customHeight="1" x14ac:dyDescent="0.2">
      <c r="A190" s="53">
        <v>3292</v>
      </c>
      <c r="B190" s="85" t="s">
        <v>424</v>
      </c>
      <c r="C190" s="50" t="s">
        <v>425</v>
      </c>
      <c r="D190" s="242">
        <v>17503.64</v>
      </c>
      <c r="E190" s="242">
        <v>21631.87</v>
      </c>
      <c r="F190" s="52">
        <f t="shared" si="31"/>
        <v>123.58498003843772</v>
      </c>
    </row>
    <row r="191" spans="1:6" ht="12.75" customHeight="1" x14ac:dyDescent="0.2">
      <c r="A191" s="53">
        <v>3293</v>
      </c>
      <c r="B191" s="85" t="s">
        <v>426</v>
      </c>
      <c r="C191" s="50" t="s">
        <v>427</v>
      </c>
      <c r="D191" s="242">
        <v>53156.3</v>
      </c>
      <c r="E191" s="242">
        <v>59463.15</v>
      </c>
      <c r="F191" s="52">
        <f t="shared" si="31"/>
        <v>111.86472722894558</v>
      </c>
    </row>
    <row r="192" spans="1:6" ht="12.75" customHeight="1" x14ac:dyDescent="0.2">
      <c r="A192" s="53">
        <v>3294</v>
      </c>
      <c r="B192" s="85" t="s">
        <v>428</v>
      </c>
      <c r="C192" s="50" t="s">
        <v>429</v>
      </c>
      <c r="D192" s="242">
        <v>16189.33</v>
      </c>
      <c r="E192" s="242">
        <v>17639.27</v>
      </c>
      <c r="F192" s="52">
        <f t="shared" si="31"/>
        <v>108.95614580714582</v>
      </c>
    </row>
    <row r="193" spans="1:6" ht="12.75" customHeight="1" x14ac:dyDescent="0.2">
      <c r="A193" s="53">
        <v>3295</v>
      </c>
      <c r="B193" s="85" t="s">
        <v>430</v>
      </c>
      <c r="C193" s="50" t="s">
        <v>431</v>
      </c>
      <c r="D193" s="242">
        <v>30755.75</v>
      </c>
      <c r="E193" s="242">
        <v>46962.68</v>
      </c>
      <c r="F193" s="52">
        <f t="shared" si="31"/>
        <v>152.69560976402786</v>
      </c>
    </row>
    <row r="194" spans="1:6" ht="12.75" customHeight="1" x14ac:dyDescent="0.2">
      <c r="A194" s="53" t="s">
        <v>432</v>
      </c>
      <c r="B194" s="85" t="s">
        <v>433</v>
      </c>
      <c r="C194" s="50" t="s">
        <v>432</v>
      </c>
      <c r="D194" s="242">
        <v>3151.75</v>
      </c>
      <c r="E194" s="242">
        <v>28868.43</v>
      </c>
      <c r="F194" s="52">
        <f t="shared" si="31"/>
        <v>915.94923455223295</v>
      </c>
    </row>
    <row r="195" spans="1:6" ht="12.75" customHeight="1" x14ac:dyDescent="0.2">
      <c r="A195" s="53">
        <v>3299</v>
      </c>
      <c r="B195" s="85" t="s">
        <v>434</v>
      </c>
      <c r="C195" s="50" t="s">
        <v>435</v>
      </c>
      <c r="D195" s="242">
        <v>113804.64</v>
      </c>
      <c r="E195" s="242">
        <v>29276.59</v>
      </c>
      <c r="F195" s="52">
        <f t="shared" si="31"/>
        <v>25.725304346114537</v>
      </c>
    </row>
    <row r="196" spans="1:6" ht="12.75" customHeight="1" x14ac:dyDescent="0.2">
      <c r="A196" s="53">
        <v>34</v>
      </c>
      <c r="B196" s="232" t="s">
        <v>436</v>
      </c>
      <c r="C196" s="50" t="s">
        <v>437</v>
      </c>
      <c r="D196" s="51">
        <f t="shared" ref="D196:E196" si="44">D197+D202+D210</f>
        <v>20471.68</v>
      </c>
      <c r="E196" s="51">
        <f t="shared" si="44"/>
        <v>19218.73</v>
      </c>
      <c r="F196" s="52">
        <f t="shared" si="31"/>
        <v>93.879593663050613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20471.68</v>
      </c>
      <c r="E210" s="51">
        <f t="shared" si="47"/>
        <v>19218.73</v>
      </c>
      <c r="F210" s="52">
        <f t="shared" si="31"/>
        <v>93.879593663050613</v>
      </c>
    </row>
    <row r="211" spans="1:6" ht="12.75" customHeight="1" x14ac:dyDescent="0.2">
      <c r="A211" s="53">
        <v>3431</v>
      </c>
      <c r="B211" s="232" t="s">
        <v>466</v>
      </c>
      <c r="C211" s="50" t="s">
        <v>467</v>
      </c>
      <c r="D211" s="242">
        <v>11039.57</v>
      </c>
      <c r="E211" s="242">
        <v>12489.73</v>
      </c>
      <c r="F211" s="52">
        <f t="shared" si="31"/>
        <v>113.13601888479351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2991</v>
      </c>
      <c r="E213" s="242">
        <v>147.81</v>
      </c>
      <c r="F213" s="52">
        <f t="shared" si="31"/>
        <v>4.9418254764292877</v>
      </c>
    </row>
    <row r="214" spans="1:6" ht="12.75" customHeight="1" x14ac:dyDescent="0.2">
      <c r="A214" s="53">
        <v>3434</v>
      </c>
      <c r="B214" s="85" t="s">
        <v>472</v>
      </c>
      <c r="C214" s="50" t="s">
        <v>473</v>
      </c>
      <c r="D214" s="242">
        <v>6441.11</v>
      </c>
      <c r="E214" s="242">
        <v>6581.19</v>
      </c>
      <c r="F214" s="52">
        <f t="shared" si="31"/>
        <v>102.17478043380721</v>
      </c>
    </row>
    <row r="215" spans="1:6" ht="12.75" customHeight="1" x14ac:dyDescent="0.2">
      <c r="A215" s="53">
        <v>35</v>
      </c>
      <c r="B215" s="85" t="s">
        <v>474</v>
      </c>
      <c r="C215" s="50" t="s">
        <v>475</v>
      </c>
      <c r="D215" s="51">
        <f t="shared" ref="D215:E215" si="48">D216+D219+D223</f>
        <v>540491.92000000004</v>
      </c>
      <c r="E215" s="51">
        <f t="shared" si="48"/>
        <v>790716.90999999992</v>
      </c>
      <c r="F215" s="52">
        <f t="shared" si="31"/>
        <v>146.29578736348174</v>
      </c>
    </row>
    <row r="216" spans="1:6" ht="12.75" customHeight="1" x14ac:dyDescent="0.2">
      <c r="A216" s="53">
        <v>351</v>
      </c>
      <c r="B216" s="85" t="s">
        <v>476</v>
      </c>
      <c r="C216" s="50" t="s">
        <v>477</v>
      </c>
      <c r="D216" s="51">
        <f t="shared" ref="D216:E216" si="49">SUM(D217:D218)</f>
        <v>467157.56</v>
      </c>
      <c r="E216" s="51">
        <f t="shared" si="49"/>
        <v>717436.1</v>
      </c>
      <c r="F216" s="52">
        <f t="shared" si="31"/>
        <v>153.57475965924644</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467157.56</v>
      </c>
      <c r="E218" s="242">
        <v>717436.1</v>
      </c>
      <c r="F218" s="52">
        <f t="shared" si="31"/>
        <v>153.57475965924644</v>
      </c>
    </row>
    <row r="219" spans="1:6" ht="24" x14ac:dyDescent="0.2">
      <c r="A219" s="53">
        <v>352</v>
      </c>
      <c r="B219" s="85" t="s">
        <v>482</v>
      </c>
      <c r="C219" s="50" t="s">
        <v>483</v>
      </c>
      <c r="D219" s="51">
        <f t="shared" ref="D219:E219" si="50">SUM(D220:D222)</f>
        <v>73334.36</v>
      </c>
      <c r="E219" s="51">
        <f t="shared" si="50"/>
        <v>73280.81</v>
      </c>
      <c r="F219" s="52">
        <f t="shared" si="31"/>
        <v>99.926978295031148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58380</v>
      </c>
      <c r="E221" s="242">
        <v>62891.87</v>
      </c>
      <c r="F221" s="52">
        <f t="shared" si="31"/>
        <v>107.72845152449469</v>
      </c>
    </row>
    <row r="222" spans="1:6" ht="12.75" customHeight="1" x14ac:dyDescent="0.2">
      <c r="A222" s="53">
        <v>3523</v>
      </c>
      <c r="B222" s="85" t="s">
        <v>488</v>
      </c>
      <c r="C222" s="50" t="s">
        <v>489</v>
      </c>
      <c r="D222" s="242">
        <v>14954.36</v>
      </c>
      <c r="E222" s="242">
        <v>10388.94</v>
      </c>
      <c r="F222" s="52">
        <f t="shared" si="31"/>
        <v>69.470977026098083</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6196442.6699999999</v>
      </c>
      <c r="E224" s="51">
        <f t="shared" si="51"/>
        <v>7261664.5800000001</v>
      </c>
      <c r="F224" s="52">
        <f t="shared" ref="F224:F235" si="52">IF(D224&lt;&gt;0,IF(E224/D224&gt;=100,"&gt;&gt;100",E224/D224*100),"-")</f>
        <v>117.19086202729284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117377.9</v>
      </c>
      <c r="E231" s="51">
        <f t="shared" si="55"/>
        <v>127292.21</v>
      </c>
      <c r="F231" s="52">
        <f t="shared" si="52"/>
        <v>108.44648779710661</v>
      </c>
    </row>
    <row r="232" spans="1:6" ht="12.75" customHeight="1" x14ac:dyDescent="0.2">
      <c r="A232" s="53">
        <v>3631</v>
      </c>
      <c r="B232" s="85" t="s">
        <v>508</v>
      </c>
      <c r="C232" s="50" t="s">
        <v>509</v>
      </c>
      <c r="D232" s="242">
        <v>63189.53</v>
      </c>
      <c r="E232" s="242">
        <v>127292.21</v>
      </c>
      <c r="F232" s="52">
        <f t="shared" si="52"/>
        <v>201.44509699629037</v>
      </c>
    </row>
    <row r="233" spans="1:6" ht="12.75" customHeight="1" x14ac:dyDescent="0.2">
      <c r="A233" s="53">
        <v>3632</v>
      </c>
      <c r="B233" s="85" t="s">
        <v>510</v>
      </c>
      <c r="C233" s="50" t="s">
        <v>511</v>
      </c>
      <c r="D233" s="242">
        <v>54188.37</v>
      </c>
      <c r="E233" s="242">
        <v>0</v>
      </c>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350955.88</v>
      </c>
      <c r="E236" s="51">
        <f t="shared" si="56"/>
        <v>539886.49</v>
      </c>
      <c r="F236" s="52">
        <f t="shared" ref="F236:F239" si="57">IF(D236&lt;&gt;0,IF(E236/D236&gt;=100,"&gt;&gt;100",E236/D236*100),"-")</f>
        <v>153.83315133514787</v>
      </c>
    </row>
    <row r="237" spans="1:6" ht="12.75" customHeight="1" x14ac:dyDescent="0.2">
      <c r="A237" s="53" t="s">
        <v>518</v>
      </c>
      <c r="B237" s="85" t="s">
        <v>519</v>
      </c>
      <c r="C237" s="50" t="s">
        <v>518</v>
      </c>
      <c r="D237" s="242">
        <v>148495.79999999999</v>
      </c>
      <c r="E237" s="242">
        <v>401181.17</v>
      </c>
      <c r="F237" s="52">
        <f t="shared" si="57"/>
        <v>270.16331101620381</v>
      </c>
    </row>
    <row r="238" spans="1:6" ht="12.75" customHeight="1" x14ac:dyDescent="0.2">
      <c r="A238" s="53" t="s">
        <v>520</v>
      </c>
      <c r="B238" s="85" t="s">
        <v>521</v>
      </c>
      <c r="C238" s="50" t="s">
        <v>520</v>
      </c>
      <c r="D238" s="242">
        <v>202460.08</v>
      </c>
      <c r="E238" s="242">
        <v>138705.32</v>
      </c>
      <c r="F238" s="52">
        <f t="shared" si="57"/>
        <v>68.509960086946535</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5728108.8899999997</v>
      </c>
      <c r="E240" s="51">
        <f t="shared" si="58"/>
        <v>6591507.5499999998</v>
      </c>
      <c r="F240" s="52">
        <f t="shared" ref="F240:F243" si="59">IF(D240&lt;&gt;0,IF(E240/D240&gt;=100,"&gt;&gt;100",E240/D240*100),"-")</f>
        <v>115.07301408859915</v>
      </c>
    </row>
    <row r="241" spans="1:6" ht="24" x14ac:dyDescent="0.2">
      <c r="A241" s="53">
        <v>3672</v>
      </c>
      <c r="B241" s="85" t="s">
        <v>526</v>
      </c>
      <c r="C241" s="50" t="s">
        <v>527</v>
      </c>
      <c r="D241" s="242">
        <v>5354231.3</v>
      </c>
      <c r="E241" s="242">
        <v>6362632.6799999997</v>
      </c>
      <c r="F241" s="52">
        <f t="shared" si="59"/>
        <v>118.83372838226096</v>
      </c>
    </row>
    <row r="242" spans="1:6" ht="24" x14ac:dyDescent="0.2">
      <c r="A242" s="53">
        <v>3673</v>
      </c>
      <c r="B242" s="85" t="s">
        <v>528</v>
      </c>
      <c r="C242" s="50" t="s">
        <v>529</v>
      </c>
      <c r="D242" s="242">
        <v>373877.59</v>
      </c>
      <c r="E242" s="242">
        <v>228874.87</v>
      </c>
      <c r="F242" s="52">
        <f t="shared" si="59"/>
        <v>61.216525440853509</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2978.33</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v>2978.33</v>
      </c>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619233.53</v>
      </c>
      <c r="E252" s="51">
        <f t="shared" si="63"/>
        <v>704432.98</v>
      </c>
      <c r="F252" s="52">
        <f t="shared" ref="F252:F258" si="64">IF(D252&lt;&gt;0,IF(E252/D252&gt;=100,"&gt;&gt;100",E252/D252*100),"-")</f>
        <v>113.75885604902562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619233.53</v>
      </c>
      <c r="E259" s="51">
        <f t="shared" si="66"/>
        <v>704432.98</v>
      </c>
      <c r="F259" s="52">
        <f t="shared" ref="F259:F262" si="67">IF(D259&lt;&gt;0,IF(E259/D259&gt;=100,"&gt;&gt;100",E259/D259*100),"-")</f>
        <v>113.75885604902562</v>
      </c>
    </row>
    <row r="260" spans="1:6" ht="12.75" customHeight="1" x14ac:dyDescent="0.2">
      <c r="A260" s="53">
        <v>3721</v>
      </c>
      <c r="B260" s="85" t="s">
        <v>560</v>
      </c>
      <c r="C260" s="50" t="s">
        <v>561</v>
      </c>
      <c r="D260" s="242">
        <v>514395.56</v>
      </c>
      <c r="E260" s="242">
        <v>596472.97</v>
      </c>
      <c r="F260" s="52">
        <f t="shared" si="67"/>
        <v>115.95608834570812</v>
      </c>
    </row>
    <row r="261" spans="1:6" ht="12.75" customHeight="1" x14ac:dyDescent="0.2">
      <c r="A261" s="53">
        <v>3722</v>
      </c>
      <c r="B261" s="85" t="s">
        <v>562</v>
      </c>
      <c r="C261" s="50" t="s">
        <v>563</v>
      </c>
      <c r="D261" s="242">
        <v>104837.97</v>
      </c>
      <c r="E261" s="242">
        <v>107960.01</v>
      </c>
      <c r="F261" s="52">
        <f t="shared" si="67"/>
        <v>102.97796685685539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2846621.68</v>
      </c>
      <c r="E263" s="51">
        <f t="shared" si="68"/>
        <v>2764733.07</v>
      </c>
      <c r="F263" s="52">
        <f t="shared" ref="F263:F267" si="69">IF(D263&lt;&gt;0,IF(E263/D263&gt;=100,"&gt;&gt;100",E263/D263*100),"-")</f>
        <v>97.123305475562873</v>
      </c>
    </row>
    <row r="264" spans="1:6" ht="12.75" customHeight="1" x14ac:dyDescent="0.2">
      <c r="A264" s="53">
        <v>381</v>
      </c>
      <c r="B264" s="85" t="s">
        <v>568</v>
      </c>
      <c r="C264" s="50" t="s">
        <v>569</v>
      </c>
      <c r="D264" s="51">
        <f t="shared" ref="D264:E264" si="70">SUM(D265:D267)</f>
        <v>1688883.47</v>
      </c>
      <c r="E264" s="51">
        <f t="shared" si="70"/>
        <v>1937985.89</v>
      </c>
      <c r="F264" s="52">
        <f t="shared" si="69"/>
        <v>114.74953271938885</v>
      </c>
    </row>
    <row r="265" spans="1:6" ht="12.75" customHeight="1" x14ac:dyDescent="0.2">
      <c r="A265" s="53">
        <v>3811</v>
      </c>
      <c r="B265" s="85" t="s">
        <v>570</v>
      </c>
      <c r="C265" s="50" t="s">
        <v>571</v>
      </c>
      <c r="D265" s="242">
        <v>1688883.47</v>
      </c>
      <c r="E265" s="242">
        <v>1937985.89</v>
      </c>
      <c r="F265" s="52">
        <f t="shared" si="69"/>
        <v>114.74953271938885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203293.6</v>
      </c>
      <c r="E268" s="51">
        <f t="shared" si="71"/>
        <v>18860</v>
      </c>
      <c r="F268" s="52">
        <f t="shared" ref="F268:F272" si="72">IF(D268&lt;&gt;0,IF(E268/D268&gt;=100,"&gt;&gt;100",E268/D268*100),"-")</f>
        <v>9.2772226966318669</v>
      </c>
    </row>
    <row r="269" spans="1:6" ht="12.75" customHeight="1" x14ac:dyDescent="0.2">
      <c r="A269" s="53">
        <v>3821</v>
      </c>
      <c r="B269" s="85" t="s">
        <v>578</v>
      </c>
      <c r="C269" s="50" t="s">
        <v>579</v>
      </c>
      <c r="D269" s="242">
        <v>199705</v>
      </c>
      <c r="E269" s="242">
        <v>17800</v>
      </c>
      <c r="F269" s="52">
        <f t="shared" si="72"/>
        <v>8.9131468916652068</v>
      </c>
    </row>
    <row r="270" spans="1:6" ht="12.75" customHeight="1" x14ac:dyDescent="0.2">
      <c r="A270" s="53">
        <v>3822</v>
      </c>
      <c r="B270" s="85" t="s">
        <v>580</v>
      </c>
      <c r="C270" s="50" t="s">
        <v>581</v>
      </c>
      <c r="D270" s="242">
        <v>3588.6</v>
      </c>
      <c r="E270" s="242">
        <v>1060</v>
      </c>
      <c r="F270" s="52">
        <f t="shared" si="72"/>
        <v>29.537981385498526</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954444.61</v>
      </c>
      <c r="E279" s="51">
        <f t="shared" si="75"/>
        <v>807887.18</v>
      </c>
      <c r="F279" s="52">
        <f t="shared" si="74"/>
        <v>84.644742244392788</v>
      </c>
    </row>
    <row r="280" spans="1:6" ht="24" x14ac:dyDescent="0.2">
      <c r="A280" s="53">
        <v>3861</v>
      </c>
      <c r="B280" s="85" t="s">
        <v>599</v>
      </c>
      <c r="C280" s="50" t="s">
        <v>600</v>
      </c>
      <c r="D280" s="242">
        <v>954444.61</v>
      </c>
      <c r="E280" s="242">
        <v>807887.18</v>
      </c>
      <c r="F280" s="52">
        <f t="shared" si="74"/>
        <v>84.644742244392788</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16586472.679999998</v>
      </c>
      <c r="E289" s="51">
        <f t="shared" si="79"/>
        <v>19133061.219999999</v>
      </c>
      <c r="F289" s="52">
        <f t="shared" si="76"/>
        <v>115.35340629156603</v>
      </c>
    </row>
    <row r="290" spans="1:6" ht="12.75" customHeight="1" x14ac:dyDescent="0.2">
      <c r="A290" s="53" t="s">
        <v>609</v>
      </c>
      <c r="B290" s="85" t="s">
        <v>620</v>
      </c>
      <c r="C290" s="50" t="s">
        <v>621</v>
      </c>
      <c r="D290" s="51">
        <f>IF(D6&gt;=D289,D6-D289,0)</f>
        <v>6480344.7800000031</v>
      </c>
      <c r="E290" s="51">
        <f>IF(E6&gt;=E289,E6-E289,0)</f>
        <v>7796976.0800000057</v>
      </c>
      <c r="F290" s="52">
        <f t="shared" si="76"/>
        <v>120.31730324076987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14443734.310000001</v>
      </c>
      <c r="E292" s="242">
        <v>19562688.739999998</v>
      </c>
      <c r="F292" s="52">
        <f t="shared" si="76"/>
        <v>135.44065765912029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2104817.75</v>
      </c>
      <c r="E294" s="242">
        <v>1857544.58</v>
      </c>
      <c r="F294" s="52">
        <f t="shared" si="76"/>
        <v>88.252038923560022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1664467.59</v>
      </c>
      <c r="E298" s="51">
        <f t="shared" si="80"/>
        <v>918829.37</v>
      </c>
      <c r="F298" s="52">
        <f t="shared" ref="F298:F418" si="81">IF(D298&lt;&gt;0,IF(E298/D298&gt;=100,"&gt;&gt;100",E298/D298*100),"-")</f>
        <v>55.202599048504155</v>
      </c>
    </row>
    <row r="299" spans="1:6" ht="12.75" customHeight="1" x14ac:dyDescent="0.2">
      <c r="A299" s="53">
        <v>71</v>
      </c>
      <c r="B299" s="85" t="s">
        <v>637</v>
      </c>
      <c r="C299" s="50" t="s">
        <v>638</v>
      </c>
      <c r="D299" s="51">
        <f t="shared" ref="D299:E299" si="82">D300+D304</f>
        <v>1316299.25</v>
      </c>
      <c r="E299" s="51">
        <f t="shared" si="82"/>
        <v>765258.53</v>
      </c>
      <c r="F299" s="52">
        <f t="shared" si="81"/>
        <v>58.137124213965784</v>
      </c>
    </row>
    <row r="300" spans="1:6" ht="24" x14ac:dyDescent="0.2">
      <c r="A300" s="53">
        <v>711</v>
      </c>
      <c r="B300" s="85" t="s">
        <v>639</v>
      </c>
      <c r="C300" s="50" t="s">
        <v>640</v>
      </c>
      <c r="D300" s="51">
        <f t="shared" ref="D300:E300" si="83">SUM(D301:D303)</f>
        <v>957217.85</v>
      </c>
      <c r="E300" s="51">
        <f t="shared" si="83"/>
        <v>341531.9</v>
      </c>
      <c r="F300" s="52">
        <f t="shared" si="81"/>
        <v>35.679641786872239</v>
      </c>
    </row>
    <row r="301" spans="1:6" ht="12.75" customHeight="1" x14ac:dyDescent="0.2">
      <c r="A301" s="53">
        <v>7111</v>
      </c>
      <c r="B301" s="85" t="s">
        <v>641</v>
      </c>
      <c r="C301" s="50" t="s">
        <v>642</v>
      </c>
      <c r="D301" s="242">
        <v>957217.85</v>
      </c>
      <c r="E301" s="242">
        <v>341531.9</v>
      </c>
      <c r="F301" s="52">
        <f t="shared" si="81"/>
        <v>35.679641786872239</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359081.4</v>
      </c>
      <c r="E304" s="51">
        <f t="shared" si="84"/>
        <v>423726.63</v>
      </c>
      <c r="F304" s="52">
        <f t="shared" si="81"/>
        <v>118.00294585016098</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359081.4</v>
      </c>
      <c r="E308" s="242">
        <v>423726.63</v>
      </c>
      <c r="F308" s="52">
        <f t="shared" si="81"/>
        <v>118.00294585016098</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348168.34</v>
      </c>
      <c r="E311" s="51">
        <f t="shared" si="85"/>
        <v>153570.84</v>
      </c>
      <c r="F311" s="52">
        <f t="shared" si="81"/>
        <v>44.108215008866111</v>
      </c>
    </row>
    <row r="312" spans="1:6" ht="12.75" customHeight="1" x14ac:dyDescent="0.2">
      <c r="A312" s="53">
        <v>721</v>
      </c>
      <c r="B312" s="85" t="s">
        <v>663</v>
      </c>
      <c r="C312" s="50" t="s">
        <v>664</v>
      </c>
      <c r="D312" s="51">
        <f t="shared" ref="D312:E312" si="86">SUM(D313:D316)</f>
        <v>348168.34</v>
      </c>
      <c r="E312" s="51">
        <f t="shared" si="86"/>
        <v>153570.84</v>
      </c>
      <c r="F312" s="52">
        <f t="shared" si="81"/>
        <v>44.108215008866111</v>
      </c>
    </row>
    <row r="313" spans="1:6" ht="12.75" customHeight="1" x14ac:dyDescent="0.2">
      <c r="A313" s="53">
        <v>7211</v>
      </c>
      <c r="B313" s="85" t="s">
        <v>665</v>
      </c>
      <c r="C313" s="50" t="s">
        <v>666</v>
      </c>
      <c r="D313" s="242">
        <v>273068.34000000003</v>
      </c>
      <c r="E313" s="242">
        <v>136757.79999999999</v>
      </c>
      <c r="F313" s="52">
        <f t="shared" si="81"/>
        <v>50.081895250104779</v>
      </c>
    </row>
    <row r="314" spans="1:6" ht="12.75" customHeight="1" x14ac:dyDescent="0.2">
      <c r="A314" s="53">
        <v>7212</v>
      </c>
      <c r="B314" s="85" t="s">
        <v>667</v>
      </c>
      <c r="C314" s="50" t="s">
        <v>668</v>
      </c>
      <c r="D314" s="242">
        <v>0</v>
      </c>
      <c r="E314" s="242">
        <v>5000</v>
      </c>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75100</v>
      </c>
      <c r="E316" s="242">
        <v>11813.04</v>
      </c>
      <c r="F316" s="52">
        <f t="shared" si="81"/>
        <v>15.729747003994676</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2986033.46</v>
      </c>
      <c r="E350" s="51">
        <f t="shared" si="95"/>
        <v>10135957.93</v>
      </c>
      <c r="F350" s="52">
        <f t="shared" si="81"/>
        <v>339.44555765292728</v>
      </c>
    </row>
    <row r="351" spans="1:6" ht="12.75" customHeight="1" x14ac:dyDescent="0.2">
      <c r="A351" s="53">
        <v>41</v>
      </c>
      <c r="B351" s="85" t="s">
        <v>741</v>
      </c>
      <c r="C351" s="50" t="s">
        <v>742</v>
      </c>
      <c r="D351" s="51">
        <f t="shared" ref="D351:E351" si="96">D352+D356</f>
        <v>100118</v>
      </c>
      <c r="E351" s="51">
        <f t="shared" si="96"/>
        <v>58432.67</v>
      </c>
      <c r="F351" s="52">
        <f t="shared" si="81"/>
        <v>58.36380071515611</v>
      </c>
    </row>
    <row r="352" spans="1:6" ht="12.75" customHeight="1" x14ac:dyDescent="0.2">
      <c r="A352" s="53">
        <v>411</v>
      </c>
      <c r="B352" s="85" t="s">
        <v>743</v>
      </c>
      <c r="C352" s="50" t="s">
        <v>744</v>
      </c>
      <c r="D352" s="51">
        <f t="shared" ref="D352:E352" si="97">SUM(D353:D355)</f>
        <v>99080.51</v>
      </c>
      <c r="E352" s="51">
        <f t="shared" si="97"/>
        <v>0</v>
      </c>
      <c r="F352" s="52">
        <f t="shared" si="81"/>
        <v>0</v>
      </c>
    </row>
    <row r="353" spans="1:6" ht="12.75" customHeight="1" x14ac:dyDescent="0.2">
      <c r="A353" s="53">
        <v>4111</v>
      </c>
      <c r="B353" s="85" t="s">
        <v>641</v>
      </c>
      <c r="C353" s="50" t="s">
        <v>745</v>
      </c>
      <c r="D353" s="242">
        <v>99080.51</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1037.49</v>
      </c>
      <c r="E356" s="51">
        <f t="shared" si="98"/>
        <v>58432.67</v>
      </c>
      <c r="F356" s="52">
        <f t="shared" si="81"/>
        <v>5632.1188637962769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1037.49</v>
      </c>
      <c r="E359" s="242">
        <v>1000</v>
      </c>
      <c r="F359" s="52">
        <f t="shared" si="81"/>
        <v>96.386471194903081</v>
      </c>
    </row>
    <row r="360" spans="1:6" ht="12.75" customHeight="1" x14ac:dyDescent="0.2">
      <c r="A360" s="53">
        <v>4124</v>
      </c>
      <c r="B360" s="85" t="s">
        <v>655</v>
      </c>
      <c r="C360" s="50" t="s">
        <v>754</v>
      </c>
      <c r="D360" s="242">
        <v>0</v>
      </c>
      <c r="E360" s="242">
        <v>57432.67</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1778804.1300000001</v>
      </c>
      <c r="E363" s="51">
        <f t="shared" si="99"/>
        <v>2035890.64</v>
      </c>
      <c r="F363" s="52">
        <f t="shared" si="81"/>
        <v>114.4527722678494</v>
      </c>
    </row>
    <row r="364" spans="1:6" ht="12.75" customHeight="1" x14ac:dyDescent="0.2">
      <c r="A364" s="53">
        <v>421</v>
      </c>
      <c r="B364" s="85" t="s">
        <v>759</v>
      </c>
      <c r="C364" s="50" t="s">
        <v>760</v>
      </c>
      <c r="D364" s="51">
        <f t="shared" ref="D364:E364" si="100">SUM(D365:D368)</f>
        <v>1175567.6200000001</v>
      </c>
      <c r="E364" s="51">
        <f t="shared" si="100"/>
        <v>1365071.57</v>
      </c>
      <c r="F364" s="52">
        <f t="shared" si="81"/>
        <v>116.12020838069697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3725</v>
      </c>
      <c r="F366" s="52" t="str">
        <f t="shared" si="81"/>
        <v>-</v>
      </c>
    </row>
    <row r="367" spans="1:6" ht="12.75" customHeight="1" x14ac:dyDescent="0.2">
      <c r="A367" s="53">
        <v>4213</v>
      </c>
      <c r="B367" s="85" t="s">
        <v>669</v>
      </c>
      <c r="C367" s="50" t="s">
        <v>763</v>
      </c>
      <c r="D367" s="242">
        <v>919148.64</v>
      </c>
      <c r="E367" s="242">
        <v>1116729.02</v>
      </c>
      <c r="F367" s="52">
        <f t="shared" si="81"/>
        <v>121.4960204913103</v>
      </c>
    </row>
    <row r="368" spans="1:6" ht="12.75" customHeight="1" x14ac:dyDescent="0.2">
      <c r="A368" s="53">
        <v>4214</v>
      </c>
      <c r="B368" s="85" t="s">
        <v>671</v>
      </c>
      <c r="C368" s="50" t="s">
        <v>764</v>
      </c>
      <c r="D368" s="242">
        <v>256418.98</v>
      </c>
      <c r="E368" s="242">
        <v>244617.55</v>
      </c>
      <c r="F368" s="52">
        <f t="shared" si="81"/>
        <v>95.397598882890804</v>
      </c>
    </row>
    <row r="369" spans="1:6" ht="12.75" customHeight="1" x14ac:dyDescent="0.2">
      <c r="A369" s="53">
        <v>422</v>
      </c>
      <c r="B369" s="85" t="s">
        <v>765</v>
      </c>
      <c r="C369" s="50" t="s">
        <v>766</v>
      </c>
      <c r="D369" s="51">
        <f t="shared" ref="D369:E369" si="101">SUM(D370:D377)</f>
        <v>248258.8</v>
      </c>
      <c r="E369" s="51">
        <f t="shared" si="101"/>
        <v>134675.12</v>
      </c>
      <c r="F369" s="52">
        <f t="shared" si="81"/>
        <v>54.247873589979491</v>
      </c>
    </row>
    <row r="370" spans="1:6" ht="12.75" customHeight="1" x14ac:dyDescent="0.2">
      <c r="A370" s="53">
        <v>4221</v>
      </c>
      <c r="B370" s="85" t="s">
        <v>675</v>
      </c>
      <c r="C370" s="50" t="s">
        <v>767</v>
      </c>
      <c r="D370" s="242">
        <v>22182.94</v>
      </c>
      <c r="E370" s="242">
        <v>47512.79</v>
      </c>
      <c r="F370" s="52">
        <f t="shared" si="81"/>
        <v>214.18617189606067</v>
      </c>
    </row>
    <row r="371" spans="1:6" ht="12.75" customHeight="1" x14ac:dyDescent="0.2">
      <c r="A371" s="53">
        <v>4222</v>
      </c>
      <c r="B371" s="85" t="s">
        <v>768</v>
      </c>
      <c r="C371" s="50" t="s">
        <v>769</v>
      </c>
      <c r="D371" s="242">
        <v>16953.189999999999</v>
      </c>
      <c r="E371" s="242">
        <v>7029.87</v>
      </c>
      <c r="F371" s="52">
        <f t="shared" si="81"/>
        <v>41.466355299504109</v>
      </c>
    </row>
    <row r="372" spans="1:6" ht="12.75" customHeight="1" x14ac:dyDescent="0.2">
      <c r="A372" s="53">
        <v>4223</v>
      </c>
      <c r="B372" s="85" t="s">
        <v>679</v>
      </c>
      <c r="C372" s="50" t="s">
        <v>770</v>
      </c>
      <c r="D372" s="242">
        <v>45608.95</v>
      </c>
      <c r="E372" s="242">
        <v>29227.23</v>
      </c>
      <c r="F372" s="52">
        <f t="shared" si="81"/>
        <v>64.082225089593152</v>
      </c>
    </row>
    <row r="373" spans="1:6" ht="12.75" customHeight="1" x14ac:dyDescent="0.2">
      <c r="A373" s="53">
        <v>4224</v>
      </c>
      <c r="B373" s="85" t="s">
        <v>681</v>
      </c>
      <c r="C373" s="50" t="s">
        <v>771</v>
      </c>
      <c r="D373" s="242">
        <v>840</v>
      </c>
      <c r="E373" s="242">
        <v>0</v>
      </c>
      <c r="F373" s="52">
        <f t="shared" si="81"/>
        <v>0</v>
      </c>
    </row>
    <row r="374" spans="1:6" ht="12.75" customHeight="1" x14ac:dyDescent="0.2">
      <c r="A374" s="53">
        <v>4225</v>
      </c>
      <c r="B374" s="85" t="s">
        <v>683</v>
      </c>
      <c r="C374" s="50" t="s">
        <v>772</v>
      </c>
      <c r="D374" s="242">
        <v>0</v>
      </c>
      <c r="E374" s="242">
        <v>1455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162673.72</v>
      </c>
      <c r="E376" s="242">
        <v>49450.23</v>
      </c>
      <c r="F376" s="52">
        <f t="shared" si="81"/>
        <v>30.39841346223594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30059.93</v>
      </c>
      <c r="E378" s="51">
        <f t="shared" si="102"/>
        <v>31926.45</v>
      </c>
      <c r="F378" s="52">
        <f t="shared" si="81"/>
        <v>106.20932916344117</v>
      </c>
    </row>
    <row r="379" spans="1:6" ht="12.75" customHeight="1" x14ac:dyDescent="0.2">
      <c r="A379" s="53">
        <v>4231</v>
      </c>
      <c r="B379" s="85" t="s">
        <v>693</v>
      </c>
      <c r="C379" s="50" t="s">
        <v>778</v>
      </c>
      <c r="D379" s="242">
        <v>30059.93</v>
      </c>
      <c r="E379" s="242">
        <v>31926.45</v>
      </c>
      <c r="F379" s="52">
        <f t="shared" si="81"/>
        <v>106.20932916344117</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2440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v>2440</v>
      </c>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5418</v>
      </c>
      <c r="E388" s="51">
        <f t="shared" si="104"/>
        <v>34480.019999999997</v>
      </c>
      <c r="F388" s="52">
        <f t="shared" si="81"/>
        <v>636.39756367663335</v>
      </c>
    </row>
    <row r="389" spans="1:6" ht="12.75" customHeight="1" x14ac:dyDescent="0.2">
      <c r="A389" s="53">
        <v>4251</v>
      </c>
      <c r="B389" s="85" t="s">
        <v>791</v>
      </c>
      <c r="C389" s="50" t="s">
        <v>792</v>
      </c>
      <c r="D389" s="242">
        <v>5418</v>
      </c>
      <c r="E389" s="242">
        <v>34480.019999999997</v>
      </c>
      <c r="F389" s="52">
        <f t="shared" si="81"/>
        <v>636.39756367663335</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319499.78000000003</v>
      </c>
      <c r="E391" s="51">
        <f t="shared" si="105"/>
        <v>467297.48</v>
      </c>
      <c r="F391" s="52">
        <f t="shared" si="81"/>
        <v>146.25909288576034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16214.5</v>
      </c>
      <c r="E393" s="242">
        <v>131945.88</v>
      </c>
      <c r="F393" s="52">
        <f t="shared" si="81"/>
        <v>813.75238212710849</v>
      </c>
    </row>
    <row r="394" spans="1:6" ht="12.75" customHeight="1" x14ac:dyDescent="0.2">
      <c r="A394" s="53">
        <v>4263</v>
      </c>
      <c r="B394" s="85" t="s">
        <v>723</v>
      </c>
      <c r="C394" s="50" t="s">
        <v>798</v>
      </c>
      <c r="D394" s="242">
        <v>303285.28000000003</v>
      </c>
      <c r="E394" s="242">
        <v>335351.59999999998</v>
      </c>
      <c r="F394" s="52">
        <f t="shared" si="81"/>
        <v>110.57298923310751</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1107111.33</v>
      </c>
      <c r="E402" s="51">
        <f t="shared" si="109"/>
        <v>8041634.6200000001</v>
      </c>
      <c r="F402" s="52">
        <f t="shared" si="81"/>
        <v>726.3618754583606</v>
      </c>
    </row>
    <row r="403" spans="1:6" ht="12.75" customHeight="1" x14ac:dyDescent="0.2">
      <c r="A403" s="53">
        <v>451</v>
      </c>
      <c r="B403" s="85" t="s">
        <v>812</v>
      </c>
      <c r="C403" s="50" t="s">
        <v>813</v>
      </c>
      <c r="D403" s="242">
        <v>1107111.33</v>
      </c>
      <c r="E403" s="242">
        <v>7743056.1100000003</v>
      </c>
      <c r="F403" s="52">
        <f t="shared" si="81"/>
        <v>699.39272593299177</v>
      </c>
    </row>
    <row r="404" spans="1:6" ht="12.75" customHeight="1" x14ac:dyDescent="0.2">
      <c r="A404" s="53">
        <v>452</v>
      </c>
      <c r="B404" s="85" t="s">
        <v>814</v>
      </c>
      <c r="C404" s="50" t="s">
        <v>815</v>
      </c>
      <c r="D404" s="242">
        <v>0</v>
      </c>
      <c r="E404" s="242">
        <v>298578.51</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1321565.8699999999</v>
      </c>
      <c r="E408" s="51">
        <f t="shared" si="111"/>
        <v>9217128.5600000005</v>
      </c>
      <c r="F408" s="52">
        <f t="shared" si="81"/>
        <v>697.43996642407251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4385678.0999999996</v>
      </c>
      <c r="E411" s="242">
        <v>4923298.28</v>
      </c>
      <c r="F411" s="52">
        <f t="shared" si="81"/>
        <v>112.25854172927103</v>
      </c>
    </row>
    <row r="412" spans="1:6" ht="12.75" customHeight="1" x14ac:dyDescent="0.2">
      <c r="A412" s="53" t="s">
        <v>609</v>
      </c>
      <c r="B412" s="85" t="s">
        <v>830</v>
      </c>
      <c r="C412" s="50" t="s">
        <v>831</v>
      </c>
      <c r="D412" s="51">
        <f>D6+D298</f>
        <v>24731285.050000001</v>
      </c>
      <c r="E412" s="51">
        <f>E6+E298</f>
        <v>27848866.670000006</v>
      </c>
      <c r="F412" s="52">
        <f t="shared" si="81"/>
        <v>112.60582138654378</v>
      </c>
    </row>
    <row r="413" spans="1:6" ht="12.75" customHeight="1" x14ac:dyDescent="0.2">
      <c r="A413" s="53" t="s">
        <v>609</v>
      </c>
      <c r="B413" s="85" t="s">
        <v>832</v>
      </c>
      <c r="C413" s="50" t="s">
        <v>833</v>
      </c>
      <c r="D413" s="51">
        <f t="shared" ref="D413:E413" si="112">D289+D350</f>
        <v>19572506.139999997</v>
      </c>
      <c r="E413" s="51">
        <f t="shared" si="112"/>
        <v>29269019.149999999</v>
      </c>
      <c r="F413" s="52">
        <f t="shared" si="81"/>
        <v>149.54149939022579</v>
      </c>
    </row>
    <row r="414" spans="1:6" ht="12.75" customHeight="1" x14ac:dyDescent="0.2">
      <c r="A414" s="53" t="s">
        <v>609</v>
      </c>
      <c r="B414" s="85" t="s">
        <v>834</v>
      </c>
      <c r="C414" s="50" t="s">
        <v>835</v>
      </c>
      <c r="D414" s="51">
        <f t="shared" ref="D414:E414" si="113">IF(D412&gt;=D413,D412-D413,0)</f>
        <v>5158778.9100000039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1420152.479999993</v>
      </c>
      <c r="F415" s="52" t="str">
        <f t="shared" si="81"/>
        <v>-</v>
      </c>
    </row>
    <row r="416" spans="1:6" ht="12.75" customHeight="1" x14ac:dyDescent="0.2">
      <c r="A416" s="60" t="s">
        <v>838</v>
      </c>
      <c r="B416" s="232" t="s">
        <v>839</v>
      </c>
      <c r="C416" s="61" t="s">
        <v>840</v>
      </c>
      <c r="D416" s="51">
        <f t="shared" ref="D416:E416" si="115">IF(D292-D293+D409-D410&gt;=0,D292-D293+D409-D410,0)</f>
        <v>14443734.310000001</v>
      </c>
      <c r="E416" s="51">
        <f t="shared" si="115"/>
        <v>19562688.739999998</v>
      </c>
      <c r="F416" s="52">
        <f t="shared" si="81"/>
        <v>135.44065765912029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6490495.8499999996</v>
      </c>
      <c r="E418" s="62">
        <f t="shared" si="117"/>
        <v>6780842.8600000003</v>
      </c>
      <c r="F418" s="57">
        <f t="shared" si="81"/>
        <v>104.473418005498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39824.480000000003</v>
      </c>
      <c r="E528" s="51">
        <f t="shared" si="148"/>
        <v>39824.480000000003</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39824.480000000003</v>
      </c>
      <c r="E580" s="51">
        <f t="shared" si="162"/>
        <v>39824.480000000003</v>
      </c>
      <c r="F580" s="52">
        <f t="shared" si="119"/>
        <v>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39824.480000000003</v>
      </c>
      <c r="E585" s="51">
        <f t="shared" si="164"/>
        <v>39824.480000000003</v>
      </c>
      <c r="F585" s="52">
        <f t="shared" si="119"/>
        <v>100</v>
      </c>
    </row>
    <row r="586" spans="1:6" ht="12.75" customHeight="1" x14ac:dyDescent="0.2">
      <c r="A586" s="53">
        <v>5321</v>
      </c>
      <c r="B586" s="85" t="s">
        <v>1171</v>
      </c>
      <c r="C586" s="50" t="s">
        <v>1172</v>
      </c>
      <c r="D586" s="242">
        <v>39824.480000000003</v>
      </c>
      <c r="E586" s="242">
        <v>39824.480000000003</v>
      </c>
      <c r="F586" s="52">
        <f t="shared" si="119"/>
        <v>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39824.480000000003</v>
      </c>
      <c r="E636" s="51">
        <f t="shared" si="179"/>
        <v>39824.480000000003</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24731285.050000001</v>
      </c>
      <c r="E639" s="51">
        <f t="shared" si="180"/>
        <v>27848866.670000006</v>
      </c>
      <c r="F639" s="52">
        <f t="shared" si="119"/>
        <v>112.60582138654378</v>
      </c>
    </row>
    <row r="640" spans="1:6" ht="12.75" customHeight="1" x14ac:dyDescent="0.2">
      <c r="A640" s="53" t="s">
        <v>609</v>
      </c>
      <c r="B640" s="85" t="s">
        <v>1278</v>
      </c>
      <c r="C640" s="50" t="s">
        <v>1279</v>
      </c>
      <c r="D640" s="51">
        <f t="shared" ref="D640:E640" si="181">D413+D528</f>
        <v>19612330.619999997</v>
      </c>
      <c r="E640" s="51">
        <f t="shared" si="181"/>
        <v>29308843.629999999</v>
      </c>
      <c r="F640" s="52">
        <f t="shared" si="119"/>
        <v>149.4409012262511</v>
      </c>
    </row>
    <row r="641" spans="1:6" ht="12.75" customHeight="1" x14ac:dyDescent="0.2">
      <c r="A641" s="53" t="s">
        <v>609</v>
      </c>
      <c r="B641" s="85" t="s">
        <v>1280</v>
      </c>
      <c r="C641" s="50" t="s">
        <v>1281</v>
      </c>
      <c r="D641" s="51">
        <f t="shared" ref="D641:E641" si="182">IF(D639&gt;=D640,D639-D640,0)</f>
        <v>5118954.4300000034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1459976.9599999934</v>
      </c>
      <c r="F642" s="52" t="str">
        <f t="shared" si="119"/>
        <v>-</v>
      </c>
    </row>
    <row r="643" spans="1:6" ht="24" x14ac:dyDescent="0.2">
      <c r="A643" s="60" t="s">
        <v>1284</v>
      </c>
      <c r="B643" s="85" t="s">
        <v>1285</v>
      </c>
      <c r="C643" s="61" t="s">
        <v>1284</v>
      </c>
      <c r="D643" s="51">
        <f t="shared" ref="D643:E643" si="184">IF(D416-D417+D637-D638&gt;=0,D416-D417+D637-D638,0)</f>
        <v>14443734.310000001</v>
      </c>
      <c r="E643" s="51">
        <f t="shared" si="184"/>
        <v>19562688.739999998</v>
      </c>
      <c r="F643" s="52">
        <f t="shared" si="119"/>
        <v>135.44065765912029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19562688.740000002</v>
      </c>
      <c r="E645" s="51">
        <f t="shared" si="186"/>
        <v>18102711.780000005</v>
      </c>
      <c r="F645" s="52">
        <f t="shared" si="119"/>
        <v>92.53693099448661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33059.089999999997</v>
      </c>
      <c r="E647" s="243">
        <v>28346.71</v>
      </c>
      <c r="F647" s="57">
        <f t="shared" si="119"/>
        <v>85.745584648579268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15337281.82</v>
      </c>
      <c r="E649" s="242">
        <v>20401378.25</v>
      </c>
      <c r="F649" s="52">
        <f t="shared" ref="F649:F724" si="188">IF(D649&lt;&gt;0,IF(E649/D649&gt;=100,"&gt;&gt;100",E649/D649*100),"-")</f>
        <v>133.01821332771206</v>
      </c>
    </row>
    <row r="650" spans="1:6" ht="12.75" customHeight="1" x14ac:dyDescent="0.2">
      <c r="A650" s="53" t="s">
        <v>1297</v>
      </c>
      <c r="B650" s="85" t="s">
        <v>1298</v>
      </c>
      <c r="C650" s="50" t="s">
        <v>1297</v>
      </c>
      <c r="D650" s="242">
        <v>28382306.68</v>
      </c>
      <c r="E650" s="242">
        <v>31807966.899999999</v>
      </c>
      <c r="F650" s="52">
        <f t="shared" si="188"/>
        <v>112.06970334942487</v>
      </c>
    </row>
    <row r="651" spans="1:6" ht="12.75" customHeight="1" x14ac:dyDescent="0.2">
      <c r="A651" s="53" t="s">
        <v>1299</v>
      </c>
      <c r="B651" s="85" t="s">
        <v>1300</v>
      </c>
      <c r="C651" s="50" t="s">
        <v>1299</v>
      </c>
      <c r="D651" s="242">
        <v>23318210.25</v>
      </c>
      <c r="E651" s="242">
        <v>31247817.77</v>
      </c>
      <c r="F651" s="52">
        <f t="shared" si="188"/>
        <v>134.00607265731296</v>
      </c>
    </row>
    <row r="652" spans="1:6" ht="24" x14ac:dyDescent="0.2">
      <c r="A652" s="53">
        <v>11</v>
      </c>
      <c r="B652" s="85" t="s">
        <v>1301</v>
      </c>
      <c r="C652" s="50" t="s">
        <v>1302</v>
      </c>
      <c r="D652" s="51">
        <f t="shared" ref="D652:E652" si="189">+D649+D650-D651</f>
        <v>20401378.25</v>
      </c>
      <c r="E652" s="51">
        <f t="shared" si="189"/>
        <v>20961527.379999999</v>
      </c>
      <c r="F652" s="52">
        <f t="shared" si="188"/>
        <v>102.74564356944855</v>
      </c>
    </row>
    <row r="653" spans="1:6" ht="24" x14ac:dyDescent="0.2">
      <c r="A653" s="53" t="s">
        <v>609</v>
      </c>
      <c r="B653" s="85" t="s">
        <v>1303</v>
      </c>
      <c r="C653" s="50" t="s">
        <v>1304</v>
      </c>
      <c r="D653" s="262">
        <v>80</v>
      </c>
      <c r="E653" s="262">
        <v>77</v>
      </c>
      <c r="F653" s="52">
        <f t="shared" si="188"/>
        <v>96.25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76</v>
      </c>
      <c r="E655" s="262">
        <v>75</v>
      </c>
      <c r="F655" s="52">
        <f t="shared" si="188"/>
        <v>98.68421052631578</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357701.81</v>
      </c>
      <c r="E657" s="242">
        <v>421110.47</v>
      </c>
      <c r="F657" s="52">
        <f t="shared" si="188"/>
        <v>117.72668133829123</v>
      </c>
    </row>
    <row r="658" spans="1:6" ht="12.75" customHeight="1" x14ac:dyDescent="0.2">
      <c r="A658" s="53">
        <v>61315</v>
      </c>
      <c r="B658" s="85" t="s">
        <v>1314</v>
      </c>
      <c r="C658" s="50" t="s">
        <v>1315</v>
      </c>
      <c r="D658" s="242">
        <v>1363949.5</v>
      </c>
      <c r="E658" s="242">
        <v>1679913.23</v>
      </c>
      <c r="F658" s="52">
        <f t="shared" si="188"/>
        <v>123.1653539958774</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253.14</v>
      </c>
      <c r="E660" s="242">
        <v>1011.42</v>
      </c>
      <c r="F660" s="52">
        <f t="shared" si="188"/>
        <v>399.54965631666272</v>
      </c>
    </row>
    <row r="661" spans="1:6" ht="12.75" customHeight="1" x14ac:dyDescent="0.2">
      <c r="A661" s="53">
        <v>63311</v>
      </c>
      <c r="B661" s="85" t="s">
        <v>1320</v>
      </c>
      <c r="C661" s="50" t="s">
        <v>1321</v>
      </c>
      <c r="D661" s="242">
        <v>134185.88</v>
      </c>
      <c r="E661" s="242">
        <v>192150.67</v>
      </c>
      <c r="F661" s="52">
        <f t="shared" si="188"/>
        <v>143.19738410628599</v>
      </c>
    </row>
    <row r="662" spans="1:6" ht="12.75" customHeight="1" x14ac:dyDescent="0.2">
      <c r="A662" s="53">
        <v>63312</v>
      </c>
      <c r="B662" s="85" t="s">
        <v>1322</v>
      </c>
      <c r="C662" s="50" t="s">
        <v>1323</v>
      </c>
      <c r="D662" s="242">
        <v>480</v>
      </c>
      <c r="E662" s="242">
        <v>9500</v>
      </c>
      <c r="F662" s="52">
        <f t="shared" si="188"/>
        <v>1979.1666666666667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38027.17</v>
      </c>
      <c r="E664" s="242">
        <v>53760.33</v>
      </c>
      <c r="F664" s="52">
        <f t="shared" si="188"/>
        <v>141.37347060009989</v>
      </c>
    </row>
    <row r="665" spans="1:6" ht="12.75" customHeight="1" x14ac:dyDescent="0.2">
      <c r="A665" s="53">
        <v>63321</v>
      </c>
      <c r="B665" s="85" t="s">
        <v>1328</v>
      </c>
      <c r="C665" s="50" t="s">
        <v>1329</v>
      </c>
      <c r="D665" s="242">
        <v>0</v>
      </c>
      <c r="E665" s="242">
        <v>274397.21000000002</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44750</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9908.14</v>
      </c>
      <c r="E695" s="242"/>
      <c r="F695" s="52">
        <f t="shared" si="188"/>
        <v>0</v>
      </c>
    </row>
    <row r="696" spans="1:6" ht="24" x14ac:dyDescent="0.2">
      <c r="A696" s="53" t="s">
        <v>1375</v>
      </c>
      <c r="B696" s="232" t="s">
        <v>1376</v>
      </c>
      <c r="C696" s="50" t="s">
        <v>1375</v>
      </c>
      <c r="D696" s="242">
        <v>10902.04</v>
      </c>
      <c r="E696" s="242">
        <v>13256.9</v>
      </c>
      <c r="F696" s="52">
        <f t="shared" si="188"/>
        <v>121.60017758144346</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647095.06999999995</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146856.57</v>
      </c>
      <c r="E700" s="242">
        <v>83288.95</v>
      </c>
      <c r="F700" s="52">
        <f t="shared" si="188"/>
        <v>56.714486794836617</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15182.14</v>
      </c>
      <c r="E710" s="242">
        <v>79355</v>
      </c>
      <c r="F710" s="52">
        <f t="shared" si="188"/>
        <v>522.68652508803109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3125.69</v>
      </c>
      <c r="E712" s="242">
        <v>0</v>
      </c>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v>17085.71</v>
      </c>
      <c r="F716" s="52">
        <f t="shared" si="188"/>
        <v>1287.3112624694854</v>
      </c>
    </row>
    <row r="717" spans="1:6" ht="12.75" customHeight="1" x14ac:dyDescent="0.2">
      <c r="A717" s="53">
        <v>31215</v>
      </c>
      <c r="B717" s="85" t="s">
        <v>1414</v>
      </c>
      <c r="C717" s="50" t="s">
        <v>1415</v>
      </c>
      <c r="D717" s="242">
        <v>3271.99</v>
      </c>
      <c r="E717" s="242">
        <v>2804.95</v>
      </c>
      <c r="F717" s="52">
        <f t="shared" si="188"/>
        <v>85.726117744858627</v>
      </c>
    </row>
    <row r="718" spans="1:6" ht="12.75" customHeight="1" x14ac:dyDescent="0.2">
      <c r="A718" s="53">
        <v>32121</v>
      </c>
      <c r="B718" s="85" t="s">
        <v>1416</v>
      </c>
      <c r="C718" s="50" t="s">
        <v>1417</v>
      </c>
      <c r="D718" s="242">
        <v>42275.6</v>
      </c>
      <c r="E718" s="242">
        <v>46369.32</v>
      </c>
      <c r="F718" s="52">
        <f t="shared" si="188"/>
        <v>109.68341076176328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2080.6799999999998</v>
      </c>
      <c r="E720" s="242">
        <v>579.12</v>
      </c>
      <c r="F720" s="52">
        <f t="shared" si="188"/>
        <v>27.833208374185364</v>
      </c>
    </row>
    <row r="721" spans="1:6" ht="12.75" customHeight="1" x14ac:dyDescent="0.2">
      <c r="A721" s="53" t="s">
        <v>1422</v>
      </c>
      <c r="B721" s="85" t="s">
        <v>1423</v>
      </c>
      <c r="C721" s="50" t="s">
        <v>1422</v>
      </c>
      <c r="D721" s="242">
        <v>5939.84</v>
      </c>
      <c r="E721" s="242">
        <v>23251.95</v>
      </c>
      <c r="F721" s="52">
        <f t="shared" si="188"/>
        <v>391.45751400711129</v>
      </c>
    </row>
    <row r="722" spans="1:6" ht="12.75" customHeight="1" x14ac:dyDescent="0.2">
      <c r="A722" s="53" t="s">
        <v>1424</v>
      </c>
      <c r="B722" s="85" t="s">
        <v>1425</v>
      </c>
      <c r="C722" s="50" t="s">
        <v>1424</v>
      </c>
      <c r="D722" s="242">
        <v>20315.259999999998</v>
      </c>
      <c r="E722" s="242">
        <v>29398.28</v>
      </c>
      <c r="F722" s="52">
        <f t="shared" si="188"/>
        <v>144.71033105163312</v>
      </c>
    </row>
    <row r="723" spans="1:6" ht="12.75" customHeight="1" x14ac:dyDescent="0.2">
      <c r="A723" s="53" t="s">
        <v>1426</v>
      </c>
      <c r="B723" s="85" t="s">
        <v>1427</v>
      </c>
      <c r="C723" s="50" t="s">
        <v>1426</v>
      </c>
      <c r="D723" s="242">
        <v>5355.49</v>
      </c>
      <c r="E723" s="242">
        <v>9643.92</v>
      </c>
      <c r="F723" s="52">
        <f t="shared" si="188"/>
        <v>180.075399263186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14947.15</v>
      </c>
      <c r="E725" s="242">
        <v>14897.11</v>
      </c>
      <c r="F725" s="52">
        <f t="shared" ref="F725:F979" si="190">IF(D725&lt;&gt;0,IF(E725/D725&gt;=100,"&gt;&gt;100",E725/D725*100),"-")</f>
        <v>99.66522046008771</v>
      </c>
    </row>
    <row r="726" spans="1:6" ht="12.75" customHeight="1" x14ac:dyDescent="0.2">
      <c r="A726" s="53" t="s">
        <v>1432</v>
      </c>
      <c r="B726" s="85" t="s">
        <v>1433</v>
      </c>
      <c r="C726" s="50" t="s">
        <v>1432</v>
      </c>
      <c r="D726" s="242">
        <v>7913.47</v>
      </c>
      <c r="E726" s="242">
        <v>3893.58</v>
      </c>
      <c r="F726" s="52">
        <f t="shared" si="190"/>
        <v>49.201930379466909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3612</v>
      </c>
      <c r="E759" s="242">
        <v>2900.25</v>
      </c>
      <c r="F759" s="52">
        <f t="shared" si="190"/>
        <v>80.29485049833886</v>
      </c>
    </row>
    <row r="760" spans="1:6" ht="12.75" customHeight="1" x14ac:dyDescent="0.2">
      <c r="A760" s="53">
        <v>35232</v>
      </c>
      <c r="B760" s="85" t="s">
        <v>1500</v>
      </c>
      <c r="C760" s="50" t="s">
        <v>1501</v>
      </c>
      <c r="D760" s="242">
        <v>11342.36</v>
      </c>
      <c r="E760" s="242">
        <v>7488.69</v>
      </c>
      <c r="F760" s="52">
        <f t="shared" si="190"/>
        <v>66.024090224609338</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4242.68</v>
      </c>
      <c r="E762" s="242">
        <v>3095.45</v>
      </c>
      <c r="F762" s="52">
        <f t="shared" si="190"/>
        <v>72.959780138968753</v>
      </c>
    </row>
    <row r="763" spans="1:6" ht="12.75" customHeight="1" x14ac:dyDescent="0.2">
      <c r="A763" s="53">
        <v>36315</v>
      </c>
      <c r="B763" s="85" t="s">
        <v>1506</v>
      </c>
      <c r="C763" s="50" t="s">
        <v>1507</v>
      </c>
      <c r="D763" s="242">
        <v>58446.85</v>
      </c>
      <c r="E763" s="242">
        <v>98696.76</v>
      </c>
      <c r="F763" s="52">
        <f t="shared" si="190"/>
        <v>168.86583280364982</v>
      </c>
    </row>
    <row r="764" spans="1:6" ht="12.75" customHeight="1" x14ac:dyDescent="0.2">
      <c r="A764" s="53">
        <v>36316</v>
      </c>
      <c r="B764" s="85" t="s">
        <v>1508</v>
      </c>
      <c r="C764" s="50" t="s">
        <v>1509</v>
      </c>
      <c r="D764" s="242">
        <v>500</v>
      </c>
      <c r="E764" s="242">
        <v>500</v>
      </c>
      <c r="F764" s="52">
        <f t="shared" si="190"/>
        <v>100</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25000</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53588.37</v>
      </c>
      <c r="E769" s="242"/>
      <c r="F769" s="52">
        <f t="shared" si="190"/>
        <v>0</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600</v>
      </c>
      <c r="E771" s="242"/>
      <c r="F771" s="52">
        <f t="shared" si="190"/>
        <v>0</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304729.15999999997</v>
      </c>
      <c r="E816" s="242">
        <v>358022.97</v>
      </c>
      <c r="F816" s="52">
        <f t="shared" si="190"/>
        <v>117.48891048037542</v>
      </c>
    </row>
    <row r="817" spans="1:6" ht="12.75" customHeight="1" x14ac:dyDescent="0.2">
      <c r="A817" s="53" t="s">
        <v>1614</v>
      </c>
      <c r="B817" s="85" t="s">
        <v>1615</v>
      </c>
      <c r="C817" s="50" t="s">
        <v>1614</v>
      </c>
      <c r="D817" s="242">
        <v>806.4</v>
      </c>
      <c r="E817" s="242">
        <v>2400</v>
      </c>
      <c r="F817" s="52">
        <f t="shared" si="190"/>
        <v>297.61904761904765</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208860</v>
      </c>
      <c r="E819" s="242">
        <v>236050</v>
      </c>
      <c r="F819" s="52">
        <f t="shared" si="190"/>
        <v>113.01828976347792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34829.550000000003</v>
      </c>
      <c r="E824" s="242">
        <v>40400.33</v>
      </c>
      <c r="F824" s="52">
        <f t="shared" si="190"/>
        <v>115.99440704803823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29830.2</v>
      </c>
      <c r="E826" s="242">
        <v>32669.21</v>
      </c>
      <c r="F826" s="52">
        <f t="shared" si="190"/>
        <v>109.51723421230832</v>
      </c>
    </row>
    <row r="827" spans="1:6" ht="12.75" customHeight="1" x14ac:dyDescent="0.2">
      <c r="A827" s="53" t="s">
        <v>1633</v>
      </c>
      <c r="B827" s="85" t="s">
        <v>1634</v>
      </c>
      <c r="C827" s="50" t="s">
        <v>1633</v>
      </c>
      <c r="D827" s="242">
        <v>38491.21</v>
      </c>
      <c r="E827" s="242">
        <v>34890.47</v>
      </c>
      <c r="F827" s="52">
        <f t="shared" si="190"/>
        <v>90.645292782430076</v>
      </c>
    </row>
    <row r="828" spans="1:6" ht="12.75" customHeight="1" x14ac:dyDescent="0.2">
      <c r="A828" s="53" t="s">
        <v>1635</v>
      </c>
      <c r="B828" s="85" t="s">
        <v>1636</v>
      </c>
      <c r="C828" s="50" t="s">
        <v>1635</v>
      </c>
      <c r="D828" s="242">
        <v>1687.01</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954444.61</v>
      </c>
      <c r="E830" s="242">
        <v>807887.18</v>
      </c>
      <c r="F830" s="52">
        <f t="shared" si="190"/>
        <v>84.644742244392788</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1" workbookViewId="0">
      <selection activeCell="E302" sqref="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154893485.58000001</v>
      </c>
      <c r="E6" s="229">
        <f t="shared" si="0"/>
        <v>163734983.66999999</v>
      </c>
      <c r="F6" s="230">
        <f t="shared" ref="F6:F260" si="1">IF(D6&gt;0,IF(E6/D6&gt;=100,"&gt;&gt;100",E6/D6*100),"-")</f>
        <v>105.70811487448482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107497579.84</v>
      </c>
      <c r="E7" s="104">
        <f t="shared" si="2"/>
        <v>115466807.59999999</v>
      </c>
      <c r="F7" s="93">
        <f t="shared" si="1"/>
        <v>107.41340202436318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66737596.929999992</v>
      </c>
      <c r="E8" s="104">
        <f>E9+E10-E11</f>
        <v>66698294</v>
      </c>
      <c r="F8" s="93">
        <f t="shared" si="1"/>
        <v>99.941108263096112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66736423.729999997</v>
      </c>
      <c r="E9" s="247">
        <v>66696769.020000003</v>
      </c>
      <c r="F9" s="93">
        <f t="shared" si="1"/>
        <v>99.940580109356134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11301.94</v>
      </c>
      <c r="E10" s="247">
        <v>12301.94</v>
      </c>
      <c r="F10" s="93">
        <f t="shared" si="1"/>
        <v>108.84803847834974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10128.74</v>
      </c>
      <c r="E11" s="247">
        <v>10776.96</v>
      </c>
      <c r="F11" s="93">
        <f t="shared" si="1"/>
        <v>106.39980886072699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39282370.010000005</v>
      </c>
      <c r="E12" s="104">
        <f t="shared" si="3"/>
        <v>42244671.920000002</v>
      </c>
      <c r="F12" s="93">
        <f t="shared" si="1"/>
        <v>107.54104680864695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38037681.320000008</v>
      </c>
      <c r="E13" s="104">
        <f t="shared" si="4"/>
        <v>40684690.07</v>
      </c>
      <c r="F13" s="93">
        <f t="shared" si="1"/>
        <v>106.95891194768544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7819566.1100000003</v>
      </c>
      <c r="E14" s="247">
        <v>7689690.7599999998</v>
      </c>
      <c r="F14" s="93">
        <f t="shared" si="1"/>
        <v>98.339097743109932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19654512.510000002</v>
      </c>
      <c r="E15" s="247">
        <v>19713217.34</v>
      </c>
      <c r="F15" s="93">
        <f t="shared" si="1"/>
        <v>100.29868372451432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18959258.260000002</v>
      </c>
      <c r="E16" s="247">
        <v>20419565.309999999</v>
      </c>
      <c r="F16" s="93">
        <f t="shared" si="1"/>
        <v>107.70234272867592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11386705.42</v>
      </c>
      <c r="E17" s="247">
        <v>13987752.949999999</v>
      </c>
      <c r="F17" s="93">
        <f t="shared" si="1"/>
        <v>122.84284552958952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19782360.98</v>
      </c>
      <c r="E18" s="247">
        <v>21125536.289999999</v>
      </c>
      <c r="F18" s="93">
        <f t="shared" si="1"/>
        <v>106.78976241186757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823238.08999999985</v>
      </c>
      <c r="E19" s="104">
        <f t="shared" si="5"/>
        <v>975998.6799999997</v>
      </c>
      <c r="F19" s="93">
        <f t="shared" si="1"/>
        <v>118.55606438229793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818316.56</v>
      </c>
      <c r="E20" s="247">
        <v>846888.14</v>
      </c>
      <c r="F20" s="93">
        <f t="shared" si="1"/>
        <v>103.49150700310892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75953.53</v>
      </c>
      <c r="E21" s="247">
        <v>79427.740000000005</v>
      </c>
      <c r="F21" s="93">
        <f t="shared" si="1"/>
        <v>104.57412578454222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722884.06</v>
      </c>
      <c r="E22" s="247">
        <v>752111.29</v>
      </c>
      <c r="F22" s="93">
        <f t="shared" si="1"/>
        <v>104.04314213264018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9805.75</v>
      </c>
      <c r="E23" s="247">
        <v>9805.75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47055.199999999997</v>
      </c>
      <c r="E24" s="247">
        <v>47865.82</v>
      </c>
      <c r="F24" s="93">
        <f t="shared" si="1"/>
        <v>101.72270014791141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664736.14</v>
      </c>
      <c r="E25" s="247">
        <v>963314.65</v>
      </c>
      <c r="F25" s="93">
        <f t="shared" si="1"/>
        <v>144.91684625421448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1061136.72</v>
      </c>
      <c r="E26" s="247">
        <v>1110586.95</v>
      </c>
      <c r="F26" s="93">
        <f t="shared" si="1"/>
        <v>104.66011863202698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2576649.87</v>
      </c>
      <c r="E28" s="247">
        <v>2834001.66</v>
      </c>
      <c r="F28" s="93">
        <f t="shared" si="1"/>
        <v>109.98784479786539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31093.47</v>
      </c>
      <c r="E29" s="104">
        <f t="shared" si="6"/>
        <v>47646.36</v>
      </c>
      <c r="F29" s="93">
        <f t="shared" si="1"/>
        <v>153.23590451628587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80844.2</v>
      </c>
      <c r="E30" s="247">
        <v>102813.32</v>
      </c>
      <c r="F30" s="93">
        <f t="shared" si="1"/>
        <v>127.17463961545789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46739.25</v>
      </c>
      <c r="E32" s="247">
        <v>30058.93</v>
      </c>
      <c r="F32" s="93">
        <f t="shared" si="1"/>
        <v>64.3119647833459</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96489.98</v>
      </c>
      <c r="E34" s="247">
        <v>85225.89</v>
      </c>
      <c r="F34" s="93">
        <f t="shared" si="1"/>
        <v>88.326155731403418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2155.34</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10212.85</v>
      </c>
      <c r="E37" s="247">
        <v>12652.85</v>
      </c>
      <c r="F37" s="93">
        <f t="shared" si="1"/>
        <v>123.89147005977763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829.52</v>
      </c>
      <c r="E39" s="247">
        <v>829.52</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11042.37</v>
      </c>
      <c r="E40" s="247">
        <v>11327.03</v>
      </c>
      <c r="F40" s="93">
        <f t="shared" si="1"/>
        <v>102.57788862354731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5418</v>
      </c>
      <c r="E41" s="104">
        <f t="shared" si="8"/>
        <v>33645.649999999994</v>
      </c>
      <c r="F41" s="93">
        <f t="shared" si="1"/>
        <v>620.99760059062373</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5418</v>
      </c>
      <c r="E42" s="247">
        <v>39898.019999999997</v>
      </c>
      <c r="F42" s="93">
        <f t="shared" si="1"/>
        <v>736.39756367663335</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6252.37</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384939.12999999896</v>
      </c>
      <c r="E45" s="104">
        <f t="shared" si="9"/>
        <v>500535.8200000003</v>
      </c>
      <c r="F45" s="93">
        <f t="shared" si="1"/>
        <v>130.02986212391596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249490.31</v>
      </c>
      <c r="E47" s="247">
        <v>347975.31</v>
      </c>
      <c r="F47" s="93">
        <f t="shared" si="1"/>
        <v>139.47447898878318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4711506.18</v>
      </c>
      <c r="E48" s="247">
        <v>5042104.4400000004</v>
      </c>
      <c r="F48" s="93">
        <f t="shared" si="1"/>
        <v>107.01682747235621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4576057.3600000003</v>
      </c>
      <c r="E50" s="247">
        <v>4889543.93</v>
      </c>
      <c r="F50" s="93">
        <f t="shared" si="1"/>
        <v>106.8505821788912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142541.28</v>
      </c>
      <c r="E54" s="247">
        <v>169067.64</v>
      </c>
      <c r="F54" s="93">
        <f t="shared" si="1"/>
        <v>118.60959856681519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142541.28</v>
      </c>
      <c r="E55" s="247">
        <v>169067.64</v>
      </c>
      <c r="F55" s="93">
        <f t="shared" si="1"/>
        <v>118.60959856681519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1477612.9000000001</v>
      </c>
      <c r="E56" s="104">
        <f t="shared" si="11"/>
        <v>6523841.6799999997</v>
      </c>
      <c r="F56" s="93">
        <f t="shared" si="1"/>
        <v>441.51223097740956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1451486.6</v>
      </c>
      <c r="E57" s="247">
        <v>6491587.04</v>
      </c>
      <c r="F57" s="93">
        <f t="shared" si="1"/>
        <v>447.23713191702899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26126.3</v>
      </c>
      <c r="E61" s="247">
        <v>32254.639999999999</v>
      </c>
      <c r="F61" s="93">
        <f t="shared" si="1"/>
        <v>123.45659354749812</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47395905.74000001</v>
      </c>
      <c r="E68" s="104">
        <f t="shared" si="13"/>
        <v>48268176.07</v>
      </c>
      <c r="F68" s="93">
        <f t="shared" si="1"/>
        <v>101.84039173084909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20401378.25</v>
      </c>
      <c r="E69" s="104">
        <f t="shared" si="14"/>
        <v>20961527.379999999</v>
      </c>
      <c r="F69" s="93">
        <f t="shared" si="1"/>
        <v>102.74564356944855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20399963.239999998</v>
      </c>
      <c r="E70" s="104">
        <f t="shared" si="15"/>
        <v>20960990.91</v>
      </c>
      <c r="F70" s="93">
        <f t="shared" si="1"/>
        <v>102.75014059290042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20399963.239999998</v>
      </c>
      <c r="E72" s="247">
        <v>20960990.91</v>
      </c>
      <c r="F72" s="93">
        <f t="shared" si="1"/>
        <v>102.75014059290042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1415.01</v>
      </c>
      <c r="E76" s="247">
        <v>536.47</v>
      </c>
      <c r="F76" s="93">
        <f t="shared" si="1"/>
        <v>37.91280626992036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4894.3499999999767</v>
      </c>
      <c r="E78" s="104">
        <f>E79+SUM(E82:E84)-E85+E86</f>
        <v>1648.1999999999534</v>
      </c>
      <c r="F78" s="93">
        <f t="shared" si="1"/>
        <v>33.675564681724055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3446.42</v>
      </c>
      <c r="E82" s="247"/>
      <c r="F82" s="93">
        <f t="shared" si="1"/>
        <v>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793.09</v>
      </c>
      <c r="E83" s="247">
        <v>795.6</v>
      </c>
      <c r="F83" s="93">
        <f t="shared" si="1"/>
        <v>100.31648362733108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274961.08</v>
      </c>
      <c r="E85" s="247">
        <v>268103.5</v>
      </c>
      <c r="F85" s="93">
        <f t="shared" si="1"/>
        <v>97.505981573828549</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275615.92</v>
      </c>
      <c r="E86" s="247">
        <v>268956.09999999998</v>
      </c>
      <c r="F86" s="93">
        <f t="shared" si="1"/>
        <v>97.583659173243689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21401862.030000001</v>
      </c>
      <c r="E134" s="104">
        <f t="shared" si="23"/>
        <v>21441686.510000002</v>
      </c>
      <c r="F134" s="93">
        <f t="shared" si="1"/>
        <v>100.18607951001729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21401862.030000001</v>
      </c>
      <c r="E135" s="104">
        <f t="shared" si="24"/>
        <v>21441686.510000002</v>
      </c>
      <c r="F135" s="93">
        <f t="shared" si="1"/>
        <v>100.18607951001729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21401862.030000001</v>
      </c>
      <c r="E139" s="247">
        <v>21441686.510000002</v>
      </c>
      <c r="F139" s="93">
        <f t="shared" si="1"/>
        <v>100.18607951001729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1197377.5699999998</v>
      </c>
      <c r="E146" s="104">
        <f t="shared" si="26"/>
        <v>937214.43</v>
      </c>
      <c r="F146" s="93">
        <f t="shared" si="1"/>
        <v>78.272255425663289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962979.73</v>
      </c>
      <c r="E147" s="247">
        <v>793800.49</v>
      </c>
      <c r="F147" s="93">
        <f t="shared" si="1"/>
        <v>82.431692513403164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22432.19</v>
      </c>
      <c r="E149" s="104">
        <f t="shared" si="27"/>
        <v>26239.49</v>
      </c>
      <c r="F149" s="93">
        <f t="shared" si="1"/>
        <v>116.97248463034595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22432.19</v>
      </c>
      <c r="E154" s="247">
        <v>26239.49</v>
      </c>
      <c r="F154" s="93">
        <f t="shared" si="1"/>
        <v>116.97248463034595</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538580.80000000005</v>
      </c>
      <c r="E158" s="247">
        <v>507052.55</v>
      </c>
      <c r="F158" s="93">
        <f t="shared" si="1"/>
        <v>94.146050137695198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469519.44</v>
      </c>
      <c r="E159" s="247">
        <v>470591.57</v>
      </c>
      <c r="F159" s="93">
        <f t="shared" si="1"/>
        <v>100.22834624270295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111305.59</v>
      </c>
      <c r="E162" s="247">
        <v>59860.480000000003</v>
      </c>
      <c r="F162" s="93">
        <f t="shared" si="1"/>
        <v>53.78029980345103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907440.18</v>
      </c>
      <c r="E163" s="247">
        <v>920330.15</v>
      </c>
      <c r="F163" s="93">
        <f t="shared" si="1"/>
        <v>101.42047600316751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4357334.45</v>
      </c>
      <c r="E164" s="104">
        <f t="shared" si="28"/>
        <v>4897752.84</v>
      </c>
      <c r="F164" s="93">
        <f t="shared" si="1"/>
        <v>112.40249965205219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4329225.95</v>
      </c>
      <c r="E165" s="247">
        <v>4885837.55</v>
      </c>
      <c r="F165" s="93">
        <f t="shared" si="1"/>
        <v>112.85706974938556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56452.15</v>
      </c>
      <c r="E166" s="247">
        <v>37460.730000000003</v>
      </c>
      <c r="F166" s="93">
        <f t="shared" si="1"/>
        <v>66.358376076021912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28343.65</v>
      </c>
      <c r="E169" s="247">
        <v>25545.439999999999</v>
      </c>
      <c r="F169" s="93">
        <f t="shared" si="1"/>
        <v>90.127559435711333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33059.089999999997</v>
      </c>
      <c r="E170" s="104">
        <f t="shared" si="29"/>
        <v>28346.71</v>
      </c>
      <c r="F170" s="93">
        <f t="shared" si="1"/>
        <v>85.745584648579268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33059.089999999997</v>
      </c>
      <c r="E171" s="247">
        <v>28346.71</v>
      </c>
      <c r="F171" s="93">
        <f t="shared" si="1"/>
        <v>85.745584648579268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154893485.58000001</v>
      </c>
      <c r="E175" s="104">
        <f t="shared" si="30"/>
        <v>163734983.67000002</v>
      </c>
      <c r="F175" s="93">
        <f t="shared" si="1"/>
        <v>105.70811487448483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2582138.58</v>
      </c>
      <c r="E176" s="104">
        <f t="shared" si="31"/>
        <v>3793764.1099999994</v>
      </c>
      <c r="F176" s="93">
        <f t="shared" si="1"/>
        <v>146.92333476540207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1335424.33</v>
      </c>
      <c r="E177" s="104">
        <f t="shared" si="32"/>
        <v>1388154.79</v>
      </c>
      <c r="F177" s="93">
        <f t="shared" si="1"/>
        <v>103.94859213026319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266562.81</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420898.33</v>
      </c>
      <c r="E179" s="247">
        <v>549660.4</v>
      </c>
      <c r="F179" s="93">
        <f t="shared" si="1"/>
        <v>130.5922026347788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1374.09</v>
      </c>
      <c r="E180" s="104">
        <f t="shared" si="33"/>
        <v>1454.92</v>
      </c>
      <c r="F180" s="93">
        <f t="shared" si="1"/>
        <v>105.88243855933746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1374.09</v>
      </c>
      <c r="E183" s="247">
        <v>1454.92</v>
      </c>
      <c r="F183" s="93">
        <f t="shared" si="1"/>
        <v>105.88243855933746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2957.87</v>
      </c>
      <c r="E184" s="247">
        <v>2006</v>
      </c>
      <c r="F184" s="93">
        <f t="shared" si="1"/>
        <v>67.819072508257634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1522.85</v>
      </c>
      <c r="E186" s="247">
        <v>230.3</v>
      </c>
      <c r="F186" s="93">
        <f t="shared" si="1"/>
        <v>15.122960239025513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908671.19</v>
      </c>
      <c r="E188" s="247">
        <v>568240.36</v>
      </c>
      <c r="F188" s="93">
        <f t="shared" si="1"/>
        <v>62.53531159054355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727490.39</v>
      </c>
      <c r="E189" s="247">
        <v>1927634.8</v>
      </c>
      <c r="F189" s="93">
        <f t="shared" si="1"/>
        <v>264.97048297778889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517718.24</v>
      </c>
      <c r="E190" s="104">
        <f t="shared" si="34"/>
        <v>477893.76</v>
      </c>
      <c r="F190" s="93">
        <f t="shared" si="1"/>
        <v>92.307692307692307</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517718.24</v>
      </c>
      <c r="E191" s="104">
        <f t="shared" si="35"/>
        <v>477893.76</v>
      </c>
      <c r="F191" s="93">
        <f t="shared" si="1"/>
        <v>92.307692307692307</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517718.24</v>
      </c>
      <c r="E197" s="247">
        <v>477893.76</v>
      </c>
      <c r="F197" s="93">
        <f t="shared" si="1"/>
        <v>92.307692307692307</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1505.62</v>
      </c>
      <c r="E234" s="104">
        <f t="shared" si="40"/>
        <v>80.760000000000005</v>
      </c>
      <c r="F234" s="93">
        <f t="shared" si="1"/>
        <v>5.3639032425180329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1505.62</v>
      </c>
      <c r="E236" s="247">
        <v>80.760000000000005</v>
      </c>
      <c r="F236" s="93">
        <f t="shared" si="1"/>
        <v>5.3639032425180329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152311347</v>
      </c>
      <c r="E237" s="104">
        <f t="shared" si="41"/>
        <v>159941219.56</v>
      </c>
      <c r="F237" s="93">
        <f t="shared" si="1"/>
        <v>105.00939208422864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126258162.41</v>
      </c>
      <c r="E238" s="104">
        <f t="shared" si="42"/>
        <v>135057664.91999999</v>
      </c>
      <c r="F238" s="93">
        <f t="shared" si="1"/>
        <v>106.96945238393796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127672832.83</v>
      </c>
      <c r="E239" s="104">
        <f t="shared" si="43"/>
        <v>135667977.06999999</v>
      </c>
      <c r="F239" s="93">
        <f t="shared" si="1"/>
        <v>106.26221261233057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127672832.83</v>
      </c>
      <c r="E240" s="247">
        <v>135667977.06999999</v>
      </c>
      <c r="F240" s="93">
        <f t="shared" si="1"/>
        <v>106.26221261233057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1414670.42</v>
      </c>
      <c r="E242" s="104">
        <f t="shared" si="44"/>
        <v>610312.15</v>
      </c>
      <c r="F242" s="93">
        <f t="shared" si="1"/>
        <v>43.141649204766722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1414670.42</v>
      </c>
      <c r="E243" s="247">
        <v>610312.15</v>
      </c>
      <c r="F243" s="93">
        <f t="shared" si="1"/>
        <v>43.141649204766722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19562688.739999998</v>
      </c>
      <c r="E245" s="104">
        <f t="shared" si="45"/>
        <v>18102711.780000001</v>
      </c>
      <c r="F245" s="93">
        <f t="shared" si="1"/>
        <v>92.53693099448661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21223804.93</v>
      </c>
      <c r="E246" s="104">
        <f t="shared" si="46"/>
        <v>27588539.690000001</v>
      </c>
      <c r="F246" s="93">
        <f t="shared" si="1"/>
        <v>129.98866028495863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21223804.93</v>
      </c>
      <c r="E247" s="247">
        <v>27588539.690000001</v>
      </c>
      <c r="F247" s="93">
        <f t="shared" si="1"/>
        <v>129.98866028495863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1661116.19</v>
      </c>
      <c r="E250" s="104">
        <f t="shared" si="47"/>
        <v>9485827.9100000001</v>
      </c>
      <c r="F250" s="93">
        <f t="shared" si="1"/>
        <v>571.05143921329193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1621291.71</v>
      </c>
      <c r="E252" s="247">
        <v>9446003.4299999997</v>
      </c>
      <c r="F252" s="93">
        <f t="shared" si="1"/>
        <v>582.62207668970314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39824.480000000003</v>
      </c>
      <c r="E253" s="247">
        <v>39824.480000000003</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2104817.75</v>
      </c>
      <c r="E255" s="247">
        <v>1857544.58</v>
      </c>
      <c r="F255" s="93">
        <f t="shared" si="1"/>
        <v>88.252038923560022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4385678.0999999996</v>
      </c>
      <c r="E256" s="247">
        <v>4923298.28</v>
      </c>
      <c r="F256" s="93">
        <f t="shared" si="1"/>
        <v>112.25854172927103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41244698.25</v>
      </c>
      <c r="E259" s="104">
        <f t="shared" si="49"/>
        <v>51244569.5</v>
      </c>
      <c r="F259" s="93">
        <f t="shared" si="1"/>
        <v>124.24522829428145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41244698.25</v>
      </c>
      <c r="E260" s="248">
        <v>51244569.5</v>
      </c>
      <c r="F260" s="97">
        <f t="shared" si="1"/>
        <v>124.24522829428145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2064831.27</v>
      </c>
      <c r="E264" s="247">
        <v>1782710.01</v>
      </c>
      <c r="F264" s="93">
        <f t="shared" si="50"/>
        <v>86.336837101464468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39986.480000000003</v>
      </c>
      <c r="E265" s="247">
        <v>74834.570000000007</v>
      </c>
      <c r="F265" s="93">
        <f t="shared" si="50"/>
        <v>187.14968159237824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35452.370000000003</v>
      </c>
      <c r="E266" s="247">
        <v>30876.18</v>
      </c>
      <c r="F266" s="93">
        <f t="shared" si="50"/>
        <v>87.092005414588641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4350225.7300000004</v>
      </c>
      <c r="E267" s="247">
        <v>4892422.0999999996</v>
      </c>
      <c r="F267" s="93">
        <f t="shared" si="50"/>
        <v>112.46363760530649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654.84</v>
      </c>
      <c r="E268" s="247">
        <v>852.6</v>
      </c>
      <c r="F268" s="93">
        <f t="shared" si="50"/>
        <v>130.19974344878139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274961.08</v>
      </c>
      <c r="E271" s="247">
        <v>268103.5</v>
      </c>
      <c r="F271" s="93">
        <f t="shared" si="50"/>
        <v>97.505981573828549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1335424.33</v>
      </c>
      <c r="E288" s="247">
        <v>1388154.79</v>
      </c>
      <c r="F288" s="93">
        <f t="shared" si="50"/>
        <v>103.94859213026319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727490.39</v>
      </c>
      <c r="E290" s="247">
        <v>1927634.8</v>
      </c>
      <c r="F290" s="93">
        <f t="shared" si="50"/>
        <v>264.97048297778889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517718.24</v>
      </c>
      <c r="E292" s="247">
        <v>477893.76</v>
      </c>
      <c r="F292" s="93">
        <f t="shared" si="50"/>
        <v>92.307692307692307</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48917.74</v>
      </c>
      <c r="E297" s="247">
        <v>134680.15</v>
      </c>
      <c r="F297" s="93">
        <f t="shared" si="50"/>
        <v>275.31964886358202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722306.19</v>
      </c>
      <c r="E298" s="247">
        <v>29066.04</v>
      </c>
      <c r="F298" s="93">
        <f t="shared" si="50"/>
        <v>4.0240607656982705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8199.19</v>
      </c>
      <c r="E299" s="247">
        <v>4548.41</v>
      </c>
      <c r="F299" s="93">
        <f t="shared" si="50"/>
        <v>55.473894372492879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23650.37</v>
      </c>
      <c r="E302" s="247">
        <v>31557.11</v>
      </c>
      <c r="F302" s="93">
        <f t="shared" si="50"/>
        <v>133.43178140553405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3" workbookViewId="0">
      <selection activeCell="E129" sqref="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3871118.6500000004</v>
      </c>
      <c r="E5" s="79">
        <f t="shared" si="0"/>
        <v>4760423.12</v>
      </c>
      <c r="F5" s="80">
        <f t="shared" ref="F5:F141" si="1">IF(D5&gt;0,IF(E5/D5&gt;=100,"&gt;&gt;100",E5/D5*100),"-")</f>
        <v>122.97280322317168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3217315.16</v>
      </c>
      <c r="E6" s="81">
        <f t="shared" si="2"/>
        <v>4106161.36</v>
      </c>
      <c r="F6" s="63">
        <f t="shared" si="1"/>
        <v>127.62695464375955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3217315.16</v>
      </c>
      <c r="E7" s="249">
        <v>4106161.36</v>
      </c>
      <c r="F7" s="63">
        <f t="shared" si="1"/>
        <v>127.62695464375955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100238.88</v>
      </c>
      <c r="E19" s="249">
        <v>105890.79</v>
      </c>
      <c r="F19" s="63">
        <f t="shared" si="1"/>
        <v>105.63844089239622</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553564.61</v>
      </c>
      <c r="E20" s="249">
        <v>548370.97</v>
      </c>
      <c r="F20" s="63">
        <f t="shared" si="1"/>
        <v>99.061782508097835</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57802.33</v>
      </c>
      <c r="E22" s="81">
        <f t="shared" si="5"/>
        <v>33272.43</v>
      </c>
      <c r="F22" s="63">
        <f t="shared" si="1"/>
        <v>57.562437361954089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57802.33</v>
      </c>
      <c r="E24" s="249">
        <v>33272.43</v>
      </c>
      <c r="F24" s="63">
        <f t="shared" si="1"/>
        <v>57.562437361954089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246865</v>
      </c>
      <c r="E28" s="81">
        <f t="shared" si="6"/>
        <v>246865</v>
      </c>
      <c r="F28" s="63">
        <f t="shared" si="1"/>
        <v>100</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238900</v>
      </c>
      <c r="E30" s="249">
        <v>238900</v>
      </c>
      <c r="F30" s="63">
        <f t="shared" si="1"/>
        <v>100</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7965</v>
      </c>
      <c r="E34" s="249">
        <v>7965</v>
      </c>
      <c r="F34" s="63">
        <f t="shared" si="1"/>
        <v>100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133284.75</v>
      </c>
      <c r="E35" s="81">
        <f t="shared" si="7"/>
        <v>189755.23</v>
      </c>
      <c r="F35" s="63">
        <f t="shared" si="1"/>
        <v>142.36829794856502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44754.75</v>
      </c>
      <c r="E39" s="81">
        <f t="shared" si="9"/>
        <v>48657.75</v>
      </c>
      <c r="F39" s="63">
        <f t="shared" si="1"/>
        <v>108.72086203140449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44754.75</v>
      </c>
      <c r="E40" s="249">
        <v>48657.75</v>
      </c>
      <c r="F40" s="63">
        <f t="shared" si="1"/>
        <v>108.72086203140449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88530</v>
      </c>
      <c r="E61" s="81">
        <f t="shared" si="13"/>
        <v>141097.48000000001</v>
      </c>
      <c r="F61" s="63">
        <f t="shared" si="1"/>
        <v>159.37815429797811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88530</v>
      </c>
      <c r="E65" s="249">
        <v>141097.48000000001</v>
      </c>
      <c r="F65" s="63">
        <f t="shared" si="1"/>
        <v>159.37815429797811</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1328714.7900000003</v>
      </c>
      <c r="E75" s="81">
        <f t="shared" si="15"/>
        <v>1476397.4000000001</v>
      </c>
      <c r="F75" s="63">
        <f t="shared" si="1"/>
        <v>111.11469602893484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434771.15</v>
      </c>
      <c r="E76" s="249">
        <v>562336.5</v>
      </c>
      <c r="F76" s="63">
        <f t="shared" si="1"/>
        <v>129.34080377688352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216344.46</v>
      </c>
      <c r="E77" s="249">
        <v>216228.06</v>
      </c>
      <c r="F77" s="63">
        <f t="shared" si="1"/>
        <v>99.946196912091025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552478.69999999995</v>
      </c>
      <c r="E79" s="249">
        <v>591903.04</v>
      </c>
      <c r="F79" s="63">
        <f t="shared" si="1"/>
        <v>107.13590225288326</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83714.61</v>
      </c>
      <c r="E80" s="249">
        <v>69740.2</v>
      </c>
      <c r="F80" s="63">
        <f t="shared" si="1"/>
        <v>83.307083435018086</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41405.870000000003</v>
      </c>
      <c r="E81" s="249">
        <v>36189.599999999999</v>
      </c>
      <c r="F81" s="63">
        <f t="shared" si="1"/>
        <v>87.402100233614206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4106669.12</v>
      </c>
      <c r="E82" s="81">
        <f t="shared" si="16"/>
        <v>6714994.6899999995</v>
      </c>
      <c r="F82" s="63">
        <f t="shared" si="1"/>
        <v>163.51438340374494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39561.279999999999</v>
      </c>
      <c r="E83" s="249"/>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3084938.23</v>
      </c>
      <c r="E84" s="249">
        <v>5802500.5099999998</v>
      </c>
      <c r="F84" s="63">
        <f t="shared" si="1"/>
        <v>188.09130288485548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6104.2</v>
      </c>
      <c r="E85" s="249">
        <v>7806.1</v>
      </c>
      <c r="F85" s="63">
        <f t="shared" si="1"/>
        <v>127.88080338127847</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335377.2</v>
      </c>
      <c r="E86" s="249">
        <v>340398.82</v>
      </c>
      <c r="F86" s="63">
        <f t="shared" si="1"/>
        <v>101.49730512390227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640688.21</v>
      </c>
      <c r="E88" s="249">
        <v>564289.26</v>
      </c>
      <c r="F88" s="63">
        <f t="shared" si="1"/>
        <v>88.075486826891975</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273203.31</v>
      </c>
      <c r="E89" s="81">
        <f t="shared" si="17"/>
        <v>432038.3</v>
      </c>
      <c r="F89" s="63">
        <f t="shared" si="1"/>
        <v>158.13801816676377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273203.31</v>
      </c>
      <c r="E106" s="249">
        <v>432038.3</v>
      </c>
      <c r="F106" s="63">
        <f t="shared" si="1"/>
        <v>158.13801816676377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2426542.71</v>
      </c>
      <c r="E107" s="81">
        <f t="shared" si="21"/>
        <v>3222028.32</v>
      </c>
      <c r="F107" s="63">
        <f t="shared" si="1"/>
        <v>132.78267498534984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1868230.02</v>
      </c>
      <c r="E108" s="249">
        <v>2415402.84</v>
      </c>
      <c r="F108" s="63">
        <f t="shared" si="1"/>
        <v>129.28830037748779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421221.5</v>
      </c>
      <c r="E109" s="249">
        <v>318182.55</v>
      </c>
      <c r="F109" s="63">
        <f t="shared" si="1"/>
        <v>75.538060141754386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129336.19</v>
      </c>
      <c r="E112" s="249">
        <v>484192.93</v>
      </c>
      <c r="F112" s="63">
        <f t="shared" si="1"/>
        <v>374.36770790913204</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7755</v>
      </c>
      <c r="E113" s="249">
        <v>4250</v>
      </c>
      <c r="F113" s="63">
        <f t="shared" si="1"/>
        <v>54.803352675693105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755495.95</v>
      </c>
      <c r="E114" s="81">
        <f t="shared" si="22"/>
        <v>4889159.55</v>
      </c>
      <c r="F114" s="63">
        <f t="shared" si="1"/>
        <v>647.14569945742267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344551.77</v>
      </c>
      <c r="E115" s="81">
        <f t="shared" si="23"/>
        <v>3498110.98</v>
      </c>
      <c r="F115" s="63">
        <f t="shared" si="1"/>
        <v>1015.2642605783159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138572.82999999999</v>
      </c>
      <c r="E116" s="249">
        <v>3173962.77</v>
      </c>
      <c r="F116" s="63">
        <f t="shared" si="1"/>
        <v>2290.4654325093888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205978.94</v>
      </c>
      <c r="E117" s="249">
        <v>324148.21000000002</v>
      </c>
      <c r="F117" s="63">
        <f t="shared" si="1"/>
        <v>157.36958836665536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55996.25</v>
      </c>
      <c r="E118" s="81">
        <f t="shared" si="24"/>
        <v>56000</v>
      </c>
      <c r="F118" s="63">
        <f t="shared" si="1"/>
        <v>100.00669687702302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55996.25</v>
      </c>
      <c r="E120" s="249">
        <v>56000</v>
      </c>
      <c r="F120" s="63">
        <f t="shared" si="1"/>
        <v>100.00669687702302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227941.8</v>
      </c>
      <c r="E125" s="249">
        <v>257403.17</v>
      </c>
      <c r="F125" s="63">
        <f t="shared" si="1"/>
        <v>112.92495277303243</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33598.449999999997</v>
      </c>
      <c r="E126" s="249">
        <v>40759.47</v>
      </c>
      <c r="F126" s="63">
        <f t="shared" si="1"/>
        <v>121.31354273783465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93407.679999999993</v>
      </c>
      <c r="E127" s="249">
        <v>1036885.93</v>
      </c>
      <c r="F127" s="63">
        <f t="shared" si="1"/>
        <v>1110.0649646795639</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644700.64</v>
      </c>
      <c r="E129" s="81">
        <f t="shared" si="26"/>
        <v>712577.56</v>
      </c>
      <c r="F129" s="63">
        <f t="shared" si="1"/>
        <v>110.52843999038066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644700.64</v>
      </c>
      <c r="E138" s="249">
        <v>712577.56</v>
      </c>
      <c r="F138" s="63">
        <f t="shared" si="1"/>
        <v>110.52843999038066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13844397.25</v>
      </c>
      <c r="E141" s="106">
        <f t="shared" si="28"/>
        <v>22677511.600000001</v>
      </c>
      <c r="F141" s="82">
        <f t="shared" si="1"/>
        <v>163.80280911110091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1" workbookViewId="0">
      <selection activeCell="C58" sqref="C58:C6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213683.72</v>
      </c>
      <c r="E5" s="107">
        <f t="shared" si="0"/>
        <v>8784.9699999999993</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213683.72</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213683.72</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213683.72</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8784.9699999999993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8784.9699999999993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8784.9699999999993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6" sqref="G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2580632.96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31806135.600000001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1374033.81</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22161594.630000003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7771846.7800000003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5876949.5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26289.86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790716.91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2760115.46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826747.18</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4108928.94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8270507.1600000001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30593085.209999997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2100383.13</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21416551.449999999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7505283.9699999997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5749025.8200000003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26209.03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791668.78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2761165.46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826747.18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3756451.21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7036326.1500000004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39824.480000000003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39824.480000000003</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3793683.3500000052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3793683.3499999996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77059.17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1312460.6200000001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1926269.8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477893.76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34442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Žan</cp:lastModifiedBy>
  <cp:lastPrinted>2025-02-18T11:56:14Z</cp:lastPrinted>
  <dcterms:created xsi:type="dcterms:W3CDTF">2022-04-01T05:14:30Z</dcterms:created>
  <dcterms:modified xsi:type="dcterms:W3CDTF">2025-02-18T11:58:07Z</dcterms:modified>
</cp:coreProperties>
</file>